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debeMn\Documents\ERTSA\202223\Rates\20220304\"/>
    </mc:Choice>
  </mc:AlternateContent>
  <bookViews>
    <workbookView xWindow="0" yWindow="0" windowWidth="20490" windowHeight="7320" tabRatio="942" firstSheet="5" activeTab="9"/>
  </bookViews>
  <sheets>
    <sheet name="Ruraflex 8h for 50dy CPP" sheetId="2" r:id="rId1"/>
    <sheet name="Ruraflex 16h for 25dy CPP" sheetId="3" r:id="rId2"/>
    <sheet name="Ruraflex Gen 8h for 50dy CPP" sheetId="4" r:id="rId3"/>
    <sheet name="Ruraflex Gen 16h for 25dy CPP" sheetId="5" r:id="rId4"/>
    <sheet name="Megaflex Gen 8h for 50dy CPP" sheetId="6" r:id="rId5"/>
    <sheet name="Megaflex Gen 16h for 25dy CPP" sheetId="7" r:id="rId6"/>
    <sheet name="Miniflex 8hrs for 50day CPP" sheetId="8" r:id="rId7"/>
    <sheet name="Miniflex 16hrs for 25day CPP" sheetId="9" r:id="rId8"/>
    <sheet name="Megaflex 8hrs for 50day CPP" sheetId="10" r:id="rId9"/>
    <sheet name="Megaflex 16hrs for 25day CPP" sheetId="11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aveday">[2]Increase!$N$55</definedName>
    <definedName name="AveDays">[3]Calcs!$B$19</definedName>
    <definedName name="avgdaysmth" localSheetId="9">#REF!</definedName>
    <definedName name="avgdaysmth" localSheetId="8">#REF!</definedName>
    <definedName name="avgdaysmth" localSheetId="5">#REF!</definedName>
    <definedName name="avgdaysmth" localSheetId="4">#REF!</definedName>
    <definedName name="avgdaysmth" localSheetId="7">#REF!</definedName>
    <definedName name="avgdaysmth" localSheetId="6">#REF!</definedName>
    <definedName name="avgdaysmth" localSheetId="1">#REF!</definedName>
    <definedName name="avgdaysmth" localSheetId="0">#REF!</definedName>
    <definedName name="avgdaysmth" localSheetId="3">#REF!</definedName>
    <definedName name="avgdaysmth" localSheetId="2">#REF!</definedName>
    <definedName name="avgdaysmth">#REF!</definedName>
    <definedName name="ClearREVcrr">'[3]Revenue Summary'!$F$4:$F$28,'[3]Revenue Summary'!$F$34:$F$43,'[3]Revenue Summary'!$F$67:$F$71,'[3]Revenue Summary'!$F$94:$F$96</definedName>
    <definedName name="ClrCRR">'[3]Revenue Summary'!$F$4:$F$28,'[3]Revenue Summary'!$F$34:$F$43,'[3]Revenue Summary'!$F$67:$F$71,'[3]Revenue Summary'!$F$94:$F$96</definedName>
    <definedName name="ClrSCRR">'[3]Revenue Summary'!$I$4:$I$28,'[3]Revenue Summary'!$I$34:$I$43,'[3]Revenue Summary'!$I$67:$I$71,'[3]Revenue Summary'!$I$94:$I$96</definedName>
    <definedName name="ClrSubPhADDlevy">'[3]Revenue Summary'!$U$4:$U$28,'[3]Revenue Summary'!$U$34:$U$43,'[3]Revenue Summary'!$U$67:$U$71,'[3]Revenue Summary'!$U$94:$U$96</definedName>
    <definedName name="ClrSubPhAddLevyRisk">'[3]Revenue Summary'!$X$4:$X$28,'[3]Revenue Summary'!$X$34:$X$43,'[3]Revenue Summary'!$X$67:$X$71,'[3]Revenue Summary'!$X$94:$X$96</definedName>
    <definedName name="ClrSubPhase">'[3]Revenue Summary'!$R$4:$R$28,'[3]Revenue Summary'!$R$34:$R$43,'[3]Revenue Summary'!$R$67:$R$71,'[3]Revenue Summary'!$R$94:$R$96</definedName>
    <definedName name="ClrSUBR">'[3]Revenue Summary'!$L$4:$L$28,'[3]Revenue Summary'!$L$34:$L$43,'[3]Revenue Summary'!$L$67:$L$71,'[3]Revenue Summary'!$L$94:$L$96</definedName>
    <definedName name="DxLoss1">[3]Calcs!$J$61</definedName>
    <definedName name="DxLoss2">[3]Calcs!$J$62</definedName>
    <definedName name="DxLoss3">[3]Calcs!$J$63</definedName>
    <definedName name="DxLoss4">[3]Calcs!$J$64</definedName>
    <definedName name="EnviroLevy">[4]Calcs!$H$105</definedName>
    <definedName name="EnviroOPT">[4]Calcs!$B$88</definedName>
    <definedName name="EnvLevyINrate">[4]Calcs!$B$89</definedName>
    <definedName name="Factor">[5]Calcs!$G$13</definedName>
    <definedName name="g">'[6]Loss Factors'!$AL$1</definedName>
    <definedName name="GenTUoSadd">[7]Increase!$G$70</definedName>
    <definedName name="InAltmunicAffSub">[2]Increase!$T$32</definedName>
    <definedName name="InAltmunicDx">[2]Increase!$K$32</definedName>
    <definedName name="InAltmunicDxPOD">[2]Increase!$O$32</definedName>
    <definedName name="InAltmunicE">[2]Increase!$H$32</definedName>
    <definedName name="InAltmunicElecSub">[2]Increase!$R$32</definedName>
    <definedName name="InAltmunickvarh">[2]Increase!$N$32</definedName>
    <definedName name="InAltmunicLVSub">[2]Increase!$S$32</definedName>
    <definedName name="InAltmunicmain">[2]Increase!$U$32</definedName>
    <definedName name="InAltmunicNDC">[2]Increase!$M$32</definedName>
    <definedName name="InAltmunicNetSub">[2]Increase!$Q$32</definedName>
    <definedName name="InAltmunicRAffSub">[2]Increase!$T$33</definedName>
    <definedName name="InAltmunicRDx">[2]Increase!$K$33</definedName>
    <definedName name="InAltmunicRDxPOD">[2]Increase!$O$33</definedName>
    <definedName name="InAltmunicRE">[2]Increase!$H$33</definedName>
    <definedName name="InAltmunicRel">[2]Increase!$J$32</definedName>
    <definedName name="InAltmunicRElecSub">[2]Increase!$R$33</definedName>
    <definedName name="InAltmunicRet">[2]Increase!$P$32</definedName>
    <definedName name="InAltmunicRkvarh">[2]Increase!$N$33</definedName>
    <definedName name="InAltmunicRLVSub">[2]Increase!$S$33</definedName>
    <definedName name="InAltmunicRmain">[2]Increase!$U$33</definedName>
    <definedName name="InAltmunicRNDC">[2]Increase!$M$33</definedName>
    <definedName name="InAltmunicRNetSub">[2]Increase!$Q$33</definedName>
    <definedName name="InAltmunicRRel">[2]Increase!$J$33</definedName>
    <definedName name="InAltmunicRRet">[2]Increase!$P$33</definedName>
    <definedName name="InAltmunicRTx">[2]Increase!$I$33</definedName>
    <definedName name="InAltmunicRTxDx">[2]Increase!$L$33</definedName>
    <definedName name="InAltmunicTx">[2]Increase!$I$32</definedName>
    <definedName name="InAltmunicTxDx">[2]Increase!$L$32</definedName>
    <definedName name="InBusAffSub">[2]Increase!$T$16</definedName>
    <definedName name="InBusDx">[2]Increase!$K$16</definedName>
    <definedName name="InBusDxPOD">[2]Increase!$O$16</definedName>
    <definedName name="InBusE">[2]Increase!$H$16</definedName>
    <definedName name="InBusElecSub">[2]Increase!$R$16</definedName>
    <definedName name="InBuskvarh">[2]Increase!$N$16</definedName>
    <definedName name="InBusLVSub">[2]Increase!$S$16</definedName>
    <definedName name="InBusmain">[2]Increase!$U$16</definedName>
    <definedName name="InBusmunicAffSub">[7]Increase!$T$28</definedName>
    <definedName name="InBusmunicDx">[7]Increase!$K$28</definedName>
    <definedName name="InBusmunicDxPOD">[7]Increase!$O$28</definedName>
    <definedName name="InBusmunicE">[7]Increase!$H$28</definedName>
    <definedName name="InBusmunicElecSub">[7]Increase!$R$28</definedName>
    <definedName name="InBusmunickvarh">[7]Increase!$N$28</definedName>
    <definedName name="InBusmunicLVSub">[7]Increase!$S$28</definedName>
    <definedName name="InBusmunicmain">[7]Increase!$U$28</definedName>
    <definedName name="InBusmunicNDC">[7]Increase!$M$28</definedName>
    <definedName name="InBusmunicNetSub">[7]Increase!$Q$28</definedName>
    <definedName name="InBusmunicRel">[7]Increase!$J$28</definedName>
    <definedName name="InBusmunicRet">[7]Increase!$P$28</definedName>
    <definedName name="InBusmunicTx">[7]Increase!$I$28</definedName>
    <definedName name="InBusmunicTxDx">[7]Increase!$L$28</definedName>
    <definedName name="InBusNDC">[2]Increase!$M$16</definedName>
    <definedName name="InBusNetSub">[2]Increase!$Q$16</definedName>
    <definedName name="InBusRel">[2]Increase!$J$16</definedName>
    <definedName name="InBusRet">[2]Increase!$P$16</definedName>
    <definedName name="InBusTx">[2]Increase!$I$16</definedName>
    <definedName name="InBusTxDx">[2]Increase!$L$16</definedName>
    <definedName name="incESK">[3]Calcs!$H$97</definedName>
    <definedName name="incMUN">[3]Calcs!$H$98</definedName>
    <definedName name="InHLAffSub">[2]Increase!$T$18</definedName>
    <definedName name="InHLDx">[2]Increase!$K$18</definedName>
    <definedName name="InHLDxPOD">[2]Increase!$O$18</definedName>
    <definedName name="InHLE">[2]Increase!$H$18</definedName>
    <definedName name="InHLElecSub">[2]Increase!$R$18</definedName>
    <definedName name="InHLkvarh">[2]Increase!$N$18</definedName>
    <definedName name="InHLLVSub">[2]Increase!$S$18</definedName>
    <definedName name="InHLmain">[2]Increase!$U$18</definedName>
    <definedName name="InHLNDC">[2]Increase!$M$18</definedName>
    <definedName name="InHLNetSub">[2]Increase!$Q$18</definedName>
    <definedName name="InHLRel">[2]Increase!$J$18</definedName>
    <definedName name="InHLRet">[2]Increase!$P$18</definedName>
    <definedName name="InHLTx">[2]Increase!$I$18</definedName>
    <definedName name="InHLTxDx">[2]Increase!$L$18</definedName>
    <definedName name="InHPAffSub">[2]Increase!$T$17</definedName>
    <definedName name="InHPbulk_network">[7]Increase!$V$46</definedName>
    <definedName name="InHPDx">[2]Increase!$K$17</definedName>
    <definedName name="InHPDxPOD">[2]Increase!$O$17</definedName>
    <definedName name="InHPE">[2]Increase!$H$17</definedName>
    <definedName name="InHPElecSub">[2]Increase!$R$17</definedName>
    <definedName name="InHPkvarh">[2]Increase!$N$17</definedName>
    <definedName name="InHPLVSub">[2]Increase!$S$17</definedName>
    <definedName name="InHPmain">[2]Increase!$U$17</definedName>
    <definedName name="InHPmunicAffSub">[7]Increase!$T$29</definedName>
    <definedName name="InHPmunicDx">[7]Increase!$K$29</definedName>
    <definedName name="InHPmunicDxPOD">[7]Increase!$O$29</definedName>
    <definedName name="InHPmunicE">[7]Increase!$H$29</definedName>
    <definedName name="InHPmunicElecSub">[7]Increase!$R$29</definedName>
    <definedName name="InHPmunickvarh">[7]Increase!$N$29</definedName>
    <definedName name="InHPmunicLVSub">[7]Increase!$S$29</definedName>
    <definedName name="InHPmunicmain">[7]Increase!$U$29</definedName>
    <definedName name="InHPmunicNDC">[7]Increase!$M$29</definedName>
    <definedName name="InHPmunicNetSub">[7]Increase!$Q$29</definedName>
    <definedName name="InHPmunicRel">[7]Increase!$J$29</definedName>
    <definedName name="InHPmunicRet">[7]Increase!$P$29</definedName>
    <definedName name="InHPmunicTx">[7]Increase!$I$29</definedName>
    <definedName name="InHPmunicTxDx">[7]Increase!$L$29</definedName>
    <definedName name="InHPNDC">[2]Increase!$M$17</definedName>
    <definedName name="InHPNetSub">[2]Increase!$Q$17</definedName>
    <definedName name="InHPRel">[2]Increase!$J$17</definedName>
    <definedName name="InHPRet">[2]Increase!$P$17</definedName>
    <definedName name="InHPTx">[2]Increase!$I$17</definedName>
    <definedName name="InHPTxDx">[2]Increase!$L$17</definedName>
    <definedName name="InLandAffSub">[2]Increase!$T$20</definedName>
    <definedName name="InLandDx">[2]Increase!$K$20</definedName>
    <definedName name="InLandDxPOD">[2]Increase!$O$20</definedName>
    <definedName name="InLandE">[2]Increase!$H$20</definedName>
    <definedName name="InLandElecSub">[2]Increase!$R$20</definedName>
    <definedName name="InLandkvarh">[2]Increase!$N$20</definedName>
    <definedName name="InLandLVSub">[2]Increase!$S$20</definedName>
    <definedName name="InLandmain">[2]Increase!$U$20</definedName>
    <definedName name="InLandmunicAffSub">[7]Increase!$T$31</definedName>
    <definedName name="InLandmunicDx">[7]Increase!$K$31</definedName>
    <definedName name="InLandmunicDxPOD">[7]Increase!$O$31</definedName>
    <definedName name="InLandmunicE">[7]Increase!$H$31</definedName>
    <definedName name="InLandmunicElecSub">[7]Increase!$R$31</definedName>
    <definedName name="InLandmunickvarh">[7]Increase!$N$31</definedName>
    <definedName name="InLandmunicLVSub">[7]Increase!$S$31</definedName>
    <definedName name="InLandmunicmain">[7]Increase!$U$31</definedName>
    <definedName name="InLandmunicNDC">[7]Increase!$M$31</definedName>
    <definedName name="InLandmunicNetSub">[7]Increase!$Q$31</definedName>
    <definedName name="InLandmunicRel">[7]Increase!$J$31</definedName>
    <definedName name="InLandmunicRet">[7]Increase!$P$31</definedName>
    <definedName name="InLandmunicTx">[7]Increase!$I$31</definedName>
    <definedName name="InLandmunicTxDx">[7]Increase!$L$31</definedName>
    <definedName name="InLandNDC">[2]Increase!$M$20</definedName>
    <definedName name="InLandNetSub">[2]Increase!$Q$20</definedName>
    <definedName name="InLandRel">[2]Increase!$J$20</definedName>
    <definedName name="InLandRet">[2]Increase!$P$20</definedName>
    <definedName name="InLandTx">[2]Increase!$I$20</definedName>
    <definedName name="InLandTxDx">[2]Increase!$L$20</definedName>
    <definedName name="InMegaAffSub">[2]Increase!$T$7</definedName>
    <definedName name="InMegaDx">[2]Increase!$K$7</definedName>
    <definedName name="InMegaDxPOD">[2]Increase!$O$7</definedName>
    <definedName name="InMegaE">[2]Increase!$H$7</definedName>
    <definedName name="InMegaElecSub">[2]Increase!$R$7</definedName>
    <definedName name="InMegakvarh">[2]Increase!$N$7</definedName>
    <definedName name="InMegaLVSub">[2]Increase!$S$7</definedName>
    <definedName name="InMegamain">[2]Increase!$U$7</definedName>
    <definedName name="InMegamunicAffSub">[7]Increase!$T$21</definedName>
    <definedName name="InMegamunicDx">[7]Increase!$K$21</definedName>
    <definedName name="InMegamunicDxPOD">[7]Increase!$O$21</definedName>
    <definedName name="InMegamunicE">[7]Increase!$H$21</definedName>
    <definedName name="InMegamunicElecSub">[7]Increase!$R$21</definedName>
    <definedName name="InMegamunickvarh">[7]Increase!$N$21</definedName>
    <definedName name="InMegamunicLVSub">[7]Increase!$S$21</definedName>
    <definedName name="InMegamunicmain">[7]Increase!$U$21</definedName>
    <definedName name="INMegamunicNDC">[7]Increase!$M$21</definedName>
    <definedName name="InMegamunicNetSub">[7]Increase!$Q$21</definedName>
    <definedName name="InMegamunicRel">[7]Increase!$J$21</definedName>
    <definedName name="InMegamunicRet">[7]Increase!$P$21</definedName>
    <definedName name="InMegamunicTx">[7]Increase!$I$21</definedName>
    <definedName name="InMegamunicTxDx">[7]Increase!$L$21</definedName>
    <definedName name="INMegaNDC">[2]Increase!$M$7</definedName>
    <definedName name="InMegaNetSub">[2]Increase!$Q$7</definedName>
    <definedName name="InMegaRel">[2]Increase!$J$7</definedName>
    <definedName name="InMegaRet">[2]Increase!$P$7</definedName>
    <definedName name="InMegaTx">[2]Increase!$I$7</definedName>
    <definedName name="InMegaTxDx">[2]Increase!$L$7</definedName>
    <definedName name="InMiniAffSub">[2]Increase!$T$9</definedName>
    <definedName name="InMiniDx">[2]Increase!$K$9</definedName>
    <definedName name="InMiniDxPOD">[2]Increase!$O$9</definedName>
    <definedName name="InMiniE">[2]Increase!$H$9</definedName>
    <definedName name="InMiniElecSub">[2]Increase!$R$9</definedName>
    <definedName name="InMinikvarh">[2]Increase!$N$9</definedName>
    <definedName name="InMiniLVSub">[2]Increase!$S$9</definedName>
    <definedName name="InMinimain">[2]Increase!$U$9</definedName>
    <definedName name="InMinimunicAffSub">[7]Increase!$T$23</definedName>
    <definedName name="InMinimunicDx">[7]Increase!$K$23</definedName>
    <definedName name="InMinimunicDxPOD">[7]Increase!$O$23</definedName>
    <definedName name="InMinimunicE">[7]Increase!$H$23</definedName>
    <definedName name="InMinimunicElecSub">[7]Increase!$R$23</definedName>
    <definedName name="InMinimunickvarh">[7]Increase!$N$23</definedName>
    <definedName name="InMinimunicLVSub">[7]Increase!$S$23</definedName>
    <definedName name="InMinimunicmain">[7]Increase!$U$23</definedName>
    <definedName name="InMinimunicNDC">[7]Increase!$M$23</definedName>
    <definedName name="InMinimunicNetSub">[7]Increase!$Q$23</definedName>
    <definedName name="InMinimunicRel">[7]Increase!$J$23</definedName>
    <definedName name="InMinimunicRet">[7]Increase!$P$23</definedName>
    <definedName name="InMinimunicTx">[7]Increase!$I$23</definedName>
    <definedName name="InMinimunicTxDx">[7]Increase!$L$23</definedName>
    <definedName name="InMiniNDC">[2]Increase!$M$9</definedName>
    <definedName name="InMiniNetSub">[2]Increase!$Q$9</definedName>
    <definedName name="InMiniRel">[2]Increase!$J$9</definedName>
    <definedName name="InMiniRet">[2]Increase!$P$9</definedName>
    <definedName name="InMiniTx">[2]Increase!$I$9</definedName>
    <definedName name="InMiniTxDx">[2]Increase!$L$9</definedName>
    <definedName name="InNLAffSub">[2]Increase!$T$8</definedName>
    <definedName name="InNLDx">[2]Increase!$K$8</definedName>
    <definedName name="InNLDxPOD">[2]Increase!$O$8</definedName>
    <definedName name="InNLE">[2]Increase!$H$8</definedName>
    <definedName name="InNLElecSub">[2]Increase!$R$8</definedName>
    <definedName name="InNLkvarh">[2]Increase!$N$8</definedName>
    <definedName name="InNLLVSub">[2]Increase!$S$8</definedName>
    <definedName name="InNLmain">[2]Increase!$U$8</definedName>
    <definedName name="InNLmunicAffSub">[7]Increase!$T$22</definedName>
    <definedName name="InNLmunicDx">[7]Increase!$K$22</definedName>
    <definedName name="InNLmunicDxPOD">[7]Increase!$O$22</definedName>
    <definedName name="InNLmunicE">[7]Increase!$H$22</definedName>
    <definedName name="InNLmunicElecSub">[7]Increase!$R$22</definedName>
    <definedName name="InNLmunickvarh">[7]Increase!$N$22</definedName>
    <definedName name="InNLmunicLVSub">[7]Increase!$S$22</definedName>
    <definedName name="InNLmunicmain">[7]Increase!$U$22</definedName>
    <definedName name="InNLmunicNDC">[7]Increase!$M$22</definedName>
    <definedName name="InNLmunicNetSub">[7]Increase!$Q$22</definedName>
    <definedName name="InNLmunicRel">[7]Increase!$J$22</definedName>
    <definedName name="InNLmunicRet">[7]Increase!$P$22</definedName>
    <definedName name="InNLmunicTx">[7]Increase!$I$22</definedName>
    <definedName name="InNLmunicTxDx">[7]Increase!$L$22</definedName>
    <definedName name="InNLNDC">[2]Increase!$M$8</definedName>
    <definedName name="InNLNetSub">[2]Increase!$Q$8</definedName>
    <definedName name="InNLRel">[2]Increase!$J$8</definedName>
    <definedName name="InNLRet">[2]Increase!$P$8</definedName>
    <definedName name="InNLTx">[2]Increase!$I$8</definedName>
    <definedName name="InNLTxDx">[2]Increase!$L$8</definedName>
    <definedName name="InNRAffSub">[2]Increase!$T$12</definedName>
    <definedName name="InNRDx">[2]Increase!$K$12</definedName>
    <definedName name="InNRDxPOD">[2]Increase!$O$12</definedName>
    <definedName name="InNRE">[2]Increase!$H$12</definedName>
    <definedName name="InNRElecSub">[2]Increase!$R$12</definedName>
    <definedName name="InNRkvarh">[2]Increase!$N$12</definedName>
    <definedName name="InNRLVSub">[2]Increase!$S$12</definedName>
    <definedName name="InNRmain">[2]Increase!$U$12</definedName>
    <definedName name="InNRmunicAffSub">[7]Increase!$T$26</definedName>
    <definedName name="InNRmunicDx">[7]Increase!$K$26</definedName>
    <definedName name="InNRmunicDxPOD">[7]Increase!$O$26</definedName>
    <definedName name="InNRmunicE">[7]Increase!$H$26</definedName>
    <definedName name="InNRmunicElecSub">[7]Increase!$R$26</definedName>
    <definedName name="InNRmunickvarh">[7]Increase!$N$26</definedName>
    <definedName name="InNRmunicLVSub">[7]Increase!$S$26</definedName>
    <definedName name="InNRmunicmain">[7]Increase!$U$26</definedName>
    <definedName name="InNRmunicNDC">[7]Increase!$M$26</definedName>
    <definedName name="InNRmunicNetSub">[7]Increase!$Q$26</definedName>
    <definedName name="InNRmunicRel">[7]Increase!$J$26</definedName>
    <definedName name="InNRmunicRet">[7]Increase!$P$26</definedName>
    <definedName name="InNRmunicTx">[7]Increase!$I$26</definedName>
    <definedName name="InNRmunicTxDx">[7]Increase!$L$26</definedName>
    <definedName name="InNRNDC">[2]Increase!$M$12</definedName>
    <definedName name="InNRNetSub">[2]Increase!$Q$12</definedName>
    <definedName name="InNRRel">[2]Increase!$J$12</definedName>
    <definedName name="InNRRet">[2]Increase!$P$12</definedName>
    <definedName name="InNRTx">[2]Increase!$I$12</definedName>
    <definedName name="InNRTxDx">[2]Increase!$L$12</definedName>
    <definedName name="InNSAffSub">[2]Increase!$T$10</definedName>
    <definedName name="InNSDx">[2]Increase!$K$10</definedName>
    <definedName name="InNSDxPOD">[2]Increase!$O$10</definedName>
    <definedName name="InNSE">[2]Increase!$H$10</definedName>
    <definedName name="InNSElecSub">[2]Increase!$R$10</definedName>
    <definedName name="InNSkvarh">[2]Increase!$N$10</definedName>
    <definedName name="InNSLVSub">[2]Increase!$S$10</definedName>
    <definedName name="InNSmain">[2]Increase!$U$10</definedName>
    <definedName name="InNSmunicAffSub">[7]Increase!$T$24</definedName>
    <definedName name="InNSmunicDx">[7]Increase!$K$24</definedName>
    <definedName name="InNSmunicDxPOD">[7]Increase!$O$24</definedName>
    <definedName name="InNSmunicE">[7]Increase!$H$24</definedName>
    <definedName name="InNSmunicElecSub">[7]Increase!$R$24</definedName>
    <definedName name="InNSmunickvarh">[7]Increase!$N$24</definedName>
    <definedName name="InNSmunicLVSub">[7]Increase!$S$24</definedName>
    <definedName name="InNSmunicmain">[7]Increase!$U$24</definedName>
    <definedName name="InNSmunicNDC">[7]Increase!$M$24</definedName>
    <definedName name="InNSmunicNetSub">[7]Increase!$Q$24</definedName>
    <definedName name="InNSmunicRel">[7]Increase!$J$24</definedName>
    <definedName name="InNSmunicRet">[7]Increase!$P$24</definedName>
    <definedName name="InNSmunicTx">[7]Increase!$I$24</definedName>
    <definedName name="InNSmunicTxDx">[7]Increase!$L$24</definedName>
    <definedName name="InNSNDC">[2]Increase!$M$10</definedName>
    <definedName name="InNSNetSub">[2]Increase!$Q$10</definedName>
    <definedName name="InNSRel">[2]Increase!$J$10</definedName>
    <definedName name="InNSRet">[2]Increase!$P$10</definedName>
    <definedName name="InNSTx">[2]Increase!$I$10</definedName>
    <definedName name="InNsTxDx">[2]Increase!$L$10</definedName>
    <definedName name="InPLAffSub">[2]Increase!$T$19</definedName>
    <definedName name="InPLDx">[2]Increase!$K$19</definedName>
    <definedName name="InPLDxPOD">[2]Increase!$O$19</definedName>
    <definedName name="InPLE">[2]Increase!$H$19</definedName>
    <definedName name="InPLElecSub">[2]Increase!$R$19</definedName>
    <definedName name="InPLkvarh">[2]Increase!$N$19</definedName>
    <definedName name="InPLLVSub">[2]Increase!$S$19</definedName>
    <definedName name="InPLmain">[2]Increase!$U$19</definedName>
    <definedName name="InPLmunicAffSub">[7]Increase!$T$30</definedName>
    <definedName name="InPLmunicDx">[7]Increase!$K$30</definedName>
    <definedName name="InPLmunicDxPOD">[7]Increase!$O$30</definedName>
    <definedName name="InPLmunicE">[2]Increase!$H$30</definedName>
    <definedName name="InPLmunicElecSub">[7]Increase!$R$30</definedName>
    <definedName name="InPLmunickvarh">[7]Increase!$N$30</definedName>
    <definedName name="InPLmunicLVSub">[7]Increase!$S$30</definedName>
    <definedName name="InPLmunicmain">[7]Increase!$U$30</definedName>
    <definedName name="InPLmunicNDC">[7]Increase!$M$30</definedName>
    <definedName name="InPLmunicNetSub">[7]Increase!$Q$30</definedName>
    <definedName name="InPLmunicRel">[7]Increase!$J$30</definedName>
    <definedName name="InPLmunicRet">[7]Increase!$P$30</definedName>
    <definedName name="InPLmunicTx">[7]Increase!$I$30</definedName>
    <definedName name="InPLmunicTxDx">[7]Increase!$L$30</definedName>
    <definedName name="InPLNDC">[2]Increase!$M$19</definedName>
    <definedName name="InPLNetSub">[2]Increase!$Q$19</definedName>
    <definedName name="InPLRel">[2]Increase!$J$19</definedName>
    <definedName name="InPLRet">[2]Increase!$P$19</definedName>
    <definedName name="InPLTx">[2]Increase!$I$19</definedName>
    <definedName name="InPLTxDx">[2]Increase!$L$19</definedName>
    <definedName name="InRurAffSub">[2]Increase!$T$11</definedName>
    <definedName name="InRurDx">[2]Increase!$K$11</definedName>
    <definedName name="InRurDxPOD">[2]Increase!$O$11</definedName>
    <definedName name="InRurE">[2]Increase!$H$11</definedName>
    <definedName name="InRurElecSub">[2]Increase!$R$11</definedName>
    <definedName name="InRurkvarh">[2]Increase!$N$11</definedName>
    <definedName name="InRurLVSub">[2]Increase!$S$11</definedName>
    <definedName name="InRurmain">[2]Increase!$U$11</definedName>
    <definedName name="InRurmunicAffSub">[7]Increase!$T$25</definedName>
    <definedName name="InRurmunicDx">[7]Increase!$K$25</definedName>
    <definedName name="InRurmunicDxPOD">[7]Increase!$O$25</definedName>
    <definedName name="InRurmunicE">[7]Increase!$H$25</definedName>
    <definedName name="InRurmunicElecSub">[7]Increase!$R$25</definedName>
    <definedName name="InRurmunickvarh">[7]Increase!$N$25</definedName>
    <definedName name="InRurmunicLVSub">[7]Increase!$S$25</definedName>
    <definedName name="InRurmunicmain">[7]Increase!$U$25</definedName>
    <definedName name="InRurmunicNDC">[7]Increase!$M$25</definedName>
    <definedName name="InRurmunicNetSub">[7]Increase!$Q$25</definedName>
    <definedName name="InRurmunicRel">[7]Increase!$J$25</definedName>
    <definedName name="InRurmunicRet">[7]Increase!$P$25</definedName>
    <definedName name="InRurmunicTx">[7]Increase!$I$25</definedName>
    <definedName name="InRurmunicTxDx">[7]Increase!$L$25</definedName>
    <definedName name="InRurNDC">[2]Increase!$M$11</definedName>
    <definedName name="InRurNetSub">[2]Increase!$Q$11</definedName>
    <definedName name="InRurRel">[2]Increase!$J$11</definedName>
    <definedName name="InRurRet">[2]Increase!$P$11</definedName>
    <definedName name="InRurTx">[2]Increase!$I$11</definedName>
    <definedName name="InRurTxDx">[2]Increase!$L$11</definedName>
    <definedName name="InT1AffSub">[2]Increase!$T$13</definedName>
    <definedName name="InT1Dx">[2]Increase!$K$13</definedName>
    <definedName name="InT1DxPOD">[2]Increase!$O$13</definedName>
    <definedName name="InT1E">[2]Increase!$H$13</definedName>
    <definedName name="InT1ElecSub">[2]Increase!$R$13</definedName>
    <definedName name="InT1kvarh">[2]Increase!$N$13</definedName>
    <definedName name="InT1LVSub">[2]Increase!$S$13</definedName>
    <definedName name="InT1main">[2]Increase!$U$13</definedName>
    <definedName name="InT1NDC">[2]Increase!$M$13</definedName>
    <definedName name="InT1NetSub">[2]Increase!$Q$13</definedName>
    <definedName name="InT1Rel">[2]Increase!$J$13</definedName>
    <definedName name="InT1Ret">[2]Increase!$P$13</definedName>
    <definedName name="InT1Tx">[2]Increase!$I$13</definedName>
    <definedName name="InT1TxDx">[2]Increase!$L$13</definedName>
    <definedName name="InT2AffSub">[2]Increase!$T$14</definedName>
    <definedName name="InT2Dx">[2]Increase!$K$14</definedName>
    <definedName name="InT2DxPOD">[2]Increase!$O$14</definedName>
    <definedName name="InT2E">[2]Increase!$H$14</definedName>
    <definedName name="InT2ElecSub">[2]Increase!$R$14</definedName>
    <definedName name="InT2kvarh">[2]Increase!$N$14</definedName>
    <definedName name="InT2LVSub">[2]Increase!$S$14</definedName>
    <definedName name="InT2main">[2]Increase!$U$14</definedName>
    <definedName name="InT2NDC">[2]Increase!$M$14</definedName>
    <definedName name="InT2NetSub">[2]Increase!$Q$14</definedName>
    <definedName name="InT2Rel">[2]Increase!$J$14</definedName>
    <definedName name="InT2Ret">[2]Increase!$P$14</definedName>
    <definedName name="InT2Tx">[2]Increase!$I$14</definedName>
    <definedName name="InT2TxDx">[2]Increase!$L$14</definedName>
    <definedName name="InWEPSAffSub">[2]Increase!$T$15</definedName>
    <definedName name="InWEPSDx">[2]Increase!$K$15</definedName>
    <definedName name="InWEPSDxPOD">[2]Increase!$O$15</definedName>
    <definedName name="InWEPSE">[2]Increase!$H$15</definedName>
    <definedName name="InWEPSElecSub">[2]Increase!$R$15</definedName>
    <definedName name="InWEPSkvarh">[2]Increase!$N$15</definedName>
    <definedName name="InWEPSLVSub">[2]Increase!$S$15</definedName>
    <definedName name="InWEPSmain">[2]Increase!$U$15</definedName>
    <definedName name="InWEPSmunicAffSub">[7]Increase!$T$27</definedName>
    <definedName name="InWEPSmunicDx">[7]Increase!$K$27</definedName>
    <definedName name="InWEPSmunicDxPOD">[7]Increase!$O$27</definedName>
    <definedName name="InWEPSmunicE">[7]Increase!$H$27</definedName>
    <definedName name="InWEPSmunicElecSub">[7]Increase!$R$27</definedName>
    <definedName name="InWEPSmunickvarh">[7]Increase!$N$27</definedName>
    <definedName name="InWEPSmunicLVSub">[7]Increase!$S$27</definedName>
    <definedName name="InWEPSmunicmain">[7]Increase!$U$27</definedName>
    <definedName name="InWEPSmunicNDC">[7]Increase!$M$27</definedName>
    <definedName name="InWEPSmunicNetSub">[7]Increase!$Q$27</definedName>
    <definedName name="InWEPSmunicRel">[7]Increase!$J$27</definedName>
    <definedName name="InWEPSmunicRet">[7]Increase!$P$27</definedName>
    <definedName name="InWEPSmunicTx">[7]Increase!$I$27</definedName>
    <definedName name="InWEPSmunicTxDx">[7]Increase!$L$27</definedName>
    <definedName name="InWEPSNDC">[2]Increase!$M$15</definedName>
    <definedName name="InWEPSNetSub">[2]Increase!$Q$15</definedName>
    <definedName name="InWEPSRel">[2]Increase!$J$15</definedName>
    <definedName name="InWEPSRet">[2]Increase!$P$15</definedName>
    <definedName name="InWEPSTx">[2]Increase!$I$15</definedName>
    <definedName name="InWEPSTxDx">[2]Increase!$L$15</definedName>
    <definedName name="Inzero">[2]Increase!$H$34</definedName>
    <definedName name="InZeroAffSub">[2]Increase!$T$34</definedName>
    <definedName name="InZeroDx">[2]Increase!$K$34</definedName>
    <definedName name="InZeroDxPOD">[2]Increase!$O$34</definedName>
    <definedName name="InZeroE">[2]Increase!$H$34</definedName>
    <definedName name="InZeroElecSub">[2]Increase!$R$34</definedName>
    <definedName name="InZerokvarh">[2]Increase!$N$34</definedName>
    <definedName name="InZeroLVSub">[2]Increase!$S$34</definedName>
    <definedName name="InZeromain">[2]Increase!$U$34</definedName>
    <definedName name="InZeroNDC">[2]Increase!$M$34</definedName>
    <definedName name="InZeroNetSub">[2]Increase!$Q$34</definedName>
    <definedName name="InZeroRel">[2]Increase!$J$34</definedName>
    <definedName name="InZeroRet">[2]Increase!$P$34</definedName>
    <definedName name="InZeroTx">[2]Increase!$I$34</definedName>
    <definedName name="InZeroTxDx">[2]Increase!$L$34</definedName>
    <definedName name="MunNew" localSheetId="9">#REF!</definedName>
    <definedName name="MunNew" localSheetId="8">#REF!</definedName>
    <definedName name="MunNew" localSheetId="5">#REF!</definedName>
    <definedName name="MunNew" localSheetId="4">#REF!</definedName>
    <definedName name="MunNew" localSheetId="7">#REF!</definedName>
    <definedName name="MunNew" localSheetId="6">#REF!</definedName>
    <definedName name="MunNew" localSheetId="1">#REF!</definedName>
    <definedName name="MunNew" localSheetId="0">#REF!</definedName>
    <definedName name="MunNew" localSheetId="3">#REF!</definedName>
    <definedName name="MunNew" localSheetId="2">#REF!</definedName>
    <definedName name="MunNew">#REF!</definedName>
    <definedName name="MunNewMat" localSheetId="9">#REF!</definedName>
    <definedName name="MunNewMat" localSheetId="8">#REF!</definedName>
    <definedName name="MunNewMat" localSheetId="5">#REF!</definedName>
    <definedName name="MunNewMat" localSheetId="4">#REF!</definedName>
    <definedName name="MunNewMat" localSheetId="7">#REF!</definedName>
    <definedName name="MunNewMat" localSheetId="6">#REF!</definedName>
    <definedName name="MunNewMat" localSheetId="1">#REF!</definedName>
    <definedName name="MunNewMat" localSheetId="0">#REF!</definedName>
    <definedName name="MunNewMat" localSheetId="3">#REF!</definedName>
    <definedName name="MunNewMat" localSheetId="2">#REF!</definedName>
    <definedName name="MunNewMat">#REF!</definedName>
    <definedName name="MunRatenew" localSheetId="9">#REF!</definedName>
    <definedName name="MunRatenew" localSheetId="8">#REF!</definedName>
    <definedName name="MunRatenew" localSheetId="5">#REF!</definedName>
    <definedName name="MunRatenew" localSheetId="4">#REF!</definedName>
    <definedName name="MunRatenew" localSheetId="7">#REF!</definedName>
    <definedName name="MunRatenew" localSheetId="6">#REF!</definedName>
    <definedName name="MunRatenew" localSheetId="1">#REF!</definedName>
    <definedName name="MunRatenew" localSheetId="0">#REF!</definedName>
    <definedName name="MunRatenew" localSheetId="3">#REF!</definedName>
    <definedName name="MunRatenew" localSheetId="2">#REF!</definedName>
    <definedName name="MunRatenew">#REF!</definedName>
    <definedName name="_xlnm.Print_Area" localSheetId="9">'Megaflex 16hrs for 25day CPP'!$G$2:$W$46</definedName>
    <definedName name="_xlnm.Print_Area" localSheetId="8">'Megaflex 8hrs for 50day CPP'!$G$2:$W$46</definedName>
    <definedName name="_xlnm.Print_Area" localSheetId="5">'Megaflex Gen 16h for 25dy CPP'!$G$2:$W$51</definedName>
    <definedName name="_xlnm.Print_Area" localSheetId="4">'Megaflex Gen 8h for 50dy CPP'!$G$2:$W$51</definedName>
    <definedName name="_xlnm.Print_Area" localSheetId="7">'Miniflex 16hrs for 25day CPP'!$G$2:$W$40</definedName>
    <definedName name="_xlnm.Print_Area" localSheetId="6">'Miniflex 8hrs for 50day CPP'!$G$2:$W$40</definedName>
    <definedName name="_xlnm.Print_Area" localSheetId="1">'Ruraflex 16h for 25dy CPP'!$G$3:$W$34</definedName>
    <definedName name="_xlnm.Print_Area" localSheetId="0">'Ruraflex 8h for 50dy CPP'!$G$3:$W$34</definedName>
    <definedName name="_xlnm.Print_Area" localSheetId="3">'Ruraflex Gen 16h for 25dy CPP'!$G$2:$W$36</definedName>
    <definedName name="_xlnm.Print_Area" localSheetId="2">'Ruraflex Gen 8h for 50dy CPP'!$G$2:$W$36</definedName>
    <definedName name="PubMaint">[3]Calcs!$H$108</definedName>
    <definedName name="TransflexData">[5]Calcs!$C$8</definedName>
    <definedName name="VAT">'[1]Loss Factors'!$AL$1</definedName>
    <definedName name="Weps" localSheetId="9">#REF!</definedName>
    <definedName name="Weps" localSheetId="8">#REF!</definedName>
    <definedName name="Weps" localSheetId="5">#REF!</definedName>
    <definedName name="Weps" localSheetId="4">#REF!</definedName>
    <definedName name="Weps" localSheetId="7">#REF!</definedName>
    <definedName name="Weps" localSheetId="6">#REF!</definedName>
    <definedName name="Weps" localSheetId="1">#REF!</definedName>
    <definedName name="Weps" localSheetId="0">#REF!</definedName>
    <definedName name="Weps" localSheetId="3">#REF!</definedName>
    <definedName name="Weps" localSheetId="2">#REF!</definedName>
    <definedName name="Wep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6" i="11" l="1"/>
  <c r="I46" i="11"/>
  <c r="E46" i="11"/>
  <c r="M40" i="11"/>
  <c r="K40" i="11"/>
  <c r="E40" i="11"/>
  <c r="T39" i="11"/>
  <c r="R39" i="11"/>
  <c r="M39" i="11"/>
  <c r="K39" i="11"/>
  <c r="E39" i="11"/>
  <c r="T33" i="11"/>
  <c r="O33" i="11"/>
  <c r="M33" i="11"/>
  <c r="K33" i="11"/>
  <c r="E33" i="11"/>
  <c r="T32" i="11"/>
  <c r="O32" i="11"/>
  <c r="M32" i="11"/>
  <c r="K32" i="11"/>
  <c r="E32" i="11"/>
  <c r="T31" i="11"/>
  <c r="O31" i="11"/>
  <c r="M31" i="11"/>
  <c r="K31" i="11"/>
  <c r="E31" i="11"/>
  <c r="T30" i="11"/>
  <c r="O30" i="11"/>
  <c r="M30" i="11"/>
  <c r="K30" i="11"/>
  <c r="E30" i="11"/>
  <c r="AI23" i="11"/>
  <c r="AG23" i="11"/>
  <c r="AE23" i="11"/>
  <c r="AC23" i="11"/>
  <c r="AA23" i="11"/>
  <c r="Y23" i="11"/>
  <c r="W23" i="11"/>
  <c r="U23" i="11"/>
  <c r="S23" i="11"/>
  <c r="Q23" i="11"/>
  <c r="O23" i="11"/>
  <c r="M23" i="11"/>
  <c r="K23" i="11"/>
  <c r="E23" i="11"/>
  <c r="AI22" i="11"/>
  <c r="AG22" i="11"/>
  <c r="AE22" i="11"/>
  <c r="AC22" i="11"/>
  <c r="AA22" i="11"/>
  <c r="Y22" i="11"/>
  <c r="W22" i="11"/>
  <c r="U22" i="11"/>
  <c r="S22" i="11"/>
  <c r="Q22" i="11"/>
  <c r="O22" i="11"/>
  <c r="M22" i="11"/>
  <c r="K22" i="11"/>
  <c r="E22" i="11"/>
  <c r="AI21" i="11"/>
  <c r="AG21" i="11"/>
  <c r="AE21" i="11"/>
  <c r="AC21" i="11"/>
  <c r="AA21" i="11"/>
  <c r="Y21" i="11"/>
  <c r="W21" i="11"/>
  <c r="U21" i="11"/>
  <c r="S21" i="11"/>
  <c r="Q21" i="11"/>
  <c r="O21" i="11"/>
  <c r="M21" i="11"/>
  <c r="K21" i="11"/>
  <c r="E21" i="11"/>
  <c r="AI20" i="11"/>
  <c r="AG20" i="11"/>
  <c r="AE20" i="11"/>
  <c r="AC20" i="11"/>
  <c r="AA20" i="11"/>
  <c r="Y20" i="11"/>
  <c r="W20" i="11"/>
  <c r="U20" i="11"/>
  <c r="S20" i="11"/>
  <c r="Q20" i="11"/>
  <c r="O20" i="11"/>
  <c r="M20" i="11"/>
  <c r="K20" i="11"/>
  <c r="E20" i="11"/>
  <c r="AI19" i="11"/>
  <c r="AG19" i="11"/>
  <c r="AE19" i="11"/>
  <c r="AC19" i="11"/>
  <c r="AA19" i="11"/>
  <c r="Y19" i="11"/>
  <c r="W19" i="11"/>
  <c r="U19" i="11"/>
  <c r="S19" i="11"/>
  <c r="Q19" i="11"/>
  <c r="O19" i="11"/>
  <c r="M19" i="11"/>
  <c r="K19" i="11"/>
  <c r="E19" i="11"/>
  <c r="AI18" i="11"/>
  <c r="AG18" i="11"/>
  <c r="AE18" i="11"/>
  <c r="AC18" i="11"/>
  <c r="AA18" i="11"/>
  <c r="Y18" i="11"/>
  <c r="W18" i="11"/>
  <c r="U18" i="11"/>
  <c r="S18" i="11"/>
  <c r="Q18" i="11"/>
  <c r="O18" i="11"/>
  <c r="M18" i="11"/>
  <c r="K18" i="11"/>
  <c r="E18" i="11"/>
  <c r="AI17" i="11"/>
  <c r="AG17" i="11"/>
  <c r="AE17" i="11"/>
  <c r="AC17" i="11"/>
  <c r="AA17" i="11"/>
  <c r="Y17" i="11"/>
  <c r="W17" i="11"/>
  <c r="U17" i="11"/>
  <c r="S17" i="11"/>
  <c r="Q17" i="11"/>
  <c r="O17" i="11"/>
  <c r="M17" i="11"/>
  <c r="K17" i="11"/>
  <c r="E17" i="11"/>
  <c r="AI16" i="11"/>
  <c r="AG16" i="11"/>
  <c r="AE16" i="11"/>
  <c r="AC16" i="11"/>
  <c r="AA16" i="11"/>
  <c r="Y16" i="11"/>
  <c r="W16" i="11"/>
  <c r="U16" i="11"/>
  <c r="S16" i="11"/>
  <c r="Q16" i="11"/>
  <c r="O16" i="11"/>
  <c r="M16" i="11"/>
  <c r="K16" i="11"/>
  <c r="E16" i="11"/>
  <c r="AI15" i="11"/>
  <c r="AG15" i="11"/>
  <c r="AE15" i="11"/>
  <c r="AC15" i="11"/>
  <c r="AA15" i="11"/>
  <c r="Y15" i="11"/>
  <c r="W15" i="11"/>
  <c r="U15" i="11"/>
  <c r="S15" i="11"/>
  <c r="Q15" i="11"/>
  <c r="O15" i="11"/>
  <c r="M15" i="11"/>
  <c r="K15" i="11"/>
  <c r="E15" i="11"/>
  <c r="AI14" i="11"/>
  <c r="AG14" i="11"/>
  <c r="AE14" i="11"/>
  <c r="AC14" i="11"/>
  <c r="AA14" i="11"/>
  <c r="Y14" i="11"/>
  <c r="W14" i="11"/>
  <c r="U14" i="11"/>
  <c r="S14" i="11"/>
  <c r="Q14" i="11"/>
  <c r="O14" i="11"/>
  <c r="M14" i="11"/>
  <c r="K14" i="11"/>
  <c r="E14" i="11"/>
  <c r="AI13" i="11"/>
  <c r="AG13" i="11"/>
  <c r="AE13" i="11"/>
  <c r="AC13" i="11"/>
  <c r="AA13" i="11"/>
  <c r="Y13" i="11"/>
  <c r="W13" i="11"/>
  <c r="U13" i="11"/>
  <c r="S13" i="11"/>
  <c r="Q13" i="11"/>
  <c r="O13" i="11"/>
  <c r="M13" i="11"/>
  <c r="K13" i="11"/>
  <c r="E13" i="11"/>
  <c r="AI12" i="11"/>
  <c r="AG12" i="11"/>
  <c r="AE12" i="11"/>
  <c r="AC12" i="11"/>
  <c r="AA12" i="11"/>
  <c r="Y12" i="11"/>
  <c r="W12" i="11"/>
  <c r="U12" i="11"/>
  <c r="S12" i="11"/>
  <c r="Q12" i="11"/>
  <c r="O12" i="11"/>
  <c r="M12" i="11"/>
  <c r="K12" i="11"/>
  <c r="E12" i="11"/>
  <c r="AI11" i="11"/>
  <c r="AG11" i="11"/>
  <c r="AE11" i="11"/>
  <c r="AC11" i="11"/>
  <c r="AA11" i="11"/>
  <c r="Y11" i="11"/>
  <c r="W11" i="11"/>
  <c r="U11" i="11"/>
  <c r="S11" i="11"/>
  <c r="Q11" i="11"/>
  <c r="O11" i="11"/>
  <c r="M11" i="11"/>
  <c r="K11" i="11"/>
  <c r="E11" i="11"/>
  <c r="AI10" i="11"/>
  <c r="AG10" i="11"/>
  <c r="AE10" i="11"/>
  <c r="AC10" i="11"/>
  <c r="AA10" i="11"/>
  <c r="Y10" i="11"/>
  <c r="W10" i="11"/>
  <c r="U10" i="11"/>
  <c r="S10" i="11"/>
  <c r="Q10" i="11"/>
  <c r="O10" i="11"/>
  <c r="M10" i="11"/>
  <c r="K10" i="11"/>
  <c r="E10" i="11"/>
  <c r="AI9" i="11"/>
  <c r="AG9" i="11"/>
  <c r="AE9" i="11"/>
  <c r="AC9" i="11"/>
  <c r="AA9" i="11"/>
  <c r="Y9" i="11"/>
  <c r="W9" i="11"/>
  <c r="U9" i="11"/>
  <c r="S9" i="11"/>
  <c r="Q9" i="11"/>
  <c r="O9" i="11"/>
  <c r="M9" i="11"/>
  <c r="K9" i="11"/>
  <c r="E9" i="11"/>
  <c r="AI8" i="11"/>
  <c r="AG8" i="11"/>
  <c r="AE8" i="11"/>
  <c r="AC8" i="11"/>
  <c r="AA8" i="11"/>
  <c r="Y8" i="11"/>
  <c r="W8" i="11"/>
  <c r="U8" i="11"/>
  <c r="S8" i="11"/>
  <c r="Q8" i="11"/>
  <c r="O8" i="11"/>
  <c r="M8" i="11"/>
  <c r="K8" i="11"/>
  <c r="E8" i="11"/>
  <c r="K46" i="10"/>
  <c r="I46" i="10"/>
  <c r="E46" i="10"/>
  <c r="M40" i="10"/>
  <c r="K40" i="10"/>
  <c r="E40" i="10"/>
  <c r="T39" i="10"/>
  <c r="R39" i="10"/>
  <c r="M39" i="10"/>
  <c r="K39" i="10"/>
  <c r="E39" i="10"/>
  <c r="T33" i="10"/>
  <c r="O33" i="10"/>
  <c r="M33" i="10"/>
  <c r="K33" i="10"/>
  <c r="E33" i="10"/>
  <c r="T32" i="10"/>
  <c r="O32" i="10"/>
  <c r="M32" i="10"/>
  <c r="K32" i="10"/>
  <c r="E32" i="10"/>
  <c r="T31" i="10"/>
  <c r="O31" i="10"/>
  <c r="M31" i="10"/>
  <c r="K31" i="10"/>
  <c r="E31" i="10"/>
  <c r="T30" i="10"/>
  <c r="O30" i="10"/>
  <c r="M30" i="10"/>
  <c r="K30" i="10"/>
  <c r="E30" i="10"/>
  <c r="AI23" i="10"/>
  <c r="AG23" i="10"/>
  <c r="AE23" i="10"/>
  <c r="AC23" i="10"/>
  <c r="AA23" i="10"/>
  <c r="Y23" i="10"/>
  <c r="W23" i="10"/>
  <c r="U23" i="10"/>
  <c r="S23" i="10"/>
  <c r="Q23" i="10"/>
  <c r="O23" i="10"/>
  <c r="M23" i="10"/>
  <c r="K23" i="10"/>
  <c r="E23" i="10"/>
  <c r="AI22" i="10"/>
  <c r="AG22" i="10"/>
  <c r="AE22" i="10"/>
  <c r="AC22" i="10"/>
  <c r="AA22" i="10"/>
  <c r="Y22" i="10"/>
  <c r="W22" i="10"/>
  <c r="U22" i="10"/>
  <c r="S22" i="10"/>
  <c r="Q22" i="10"/>
  <c r="O22" i="10"/>
  <c r="M22" i="10"/>
  <c r="K22" i="10"/>
  <c r="E22" i="10"/>
  <c r="AI21" i="10"/>
  <c r="AG21" i="10"/>
  <c r="AE21" i="10"/>
  <c r="AC21" i="10"/>
  <c r="AA21" i="10"/>
  <c r="Y21" i="10"/>
  <c r="W21" i="10"/>
  <c r="U21" i="10"/>
  <c r="S21" i="10"/>
  <c r="Q21" i="10"/>
  <c r="O21" i="10"/>
  <c r="M21" i="10"/>
  <c r="K21" i="10"/>
  <c r="E21" i="10"/>
  <c r="AI20" i="10"/>
  <c r="AG20" i="10"/>
  <c r="AE20" i="10"/>
  <c r="AC20" i="10"/>
  <c r="AA20" i="10"/>
  <c r="Y20" i="10"/>
  <c r="W20" i="10"/>
  <c r="U20" i="10"/>
  <c r="S20" i="10"/>
  <c r="Q20" i="10"/>
  <c r="O20" i="10"/>
  <c r="M20" i="10"/>
  <c r="K20" i="10"/>
  <c r="E20" i="10"/>
  <c r="AI19" i="10"/>
  <c r="AG19" i="10"/>
  <c r="AE19" i="10"/>
  <c r="AC19" i="10"/>
  <c r="AA19" i="10"/>
  <c r="Y19" i="10"/>
  <c r="W19" i="10"/>
  <c r="U19" i="10"/>
  <c r="S19" i="10"/>
  <c r="Q19" i="10"/>
  <c r="O19" i="10"/>
  <c r="M19" i="10"/>
  <c r="K19" i="10"/>
  <c r="E19" i="10"/>
  <c r="AI18" i="10"/>
  <c r="AG18" i="10"/>
  <c r="AE18" i="10"/>
  <c r="AC18" i="10"/>
  <c r="AA18" i="10"/>
  <c r="Y18" i="10"/>
  <c r="W18" i="10"/>
  <c r="U18" i="10"/>
  <c r="S18" i="10"/>
  <c r="Q18" i="10"/>
  <c r="O18" i="10"/>
  <c r="M18" i="10"/>
  <c r="K18" i="10"/>
  <c r="E18" i="10"/>
  <c r="AI17" i="10"/>
  <c r="AG17" i="10"/>
  <c r="AE17" i="10"/>
  <c r="AC17" i="10"/>
  <c r="AA17" i="10"/>
  <c r="Y17" i="10"/>
  <c r="W17" i="10"/>
  <c r="U17" i="10"/>
  <c r="S17" i="10"/>
  <c r="Q17" i="10"/>
  <c r="O17" i="10"/>
  <c r="M17" i="10"/>
  <c r="K17" i="10"/>
  <c r="E17" i="10"/>
  <c r="AI16" i="10"/>
  <c r="AG16" i="10"/>
  <c r="AE16" i="10"/>
  <c r="AC16" i="10"/>
  <c r="AA16" i="10"/>
  <c r="Y16" i="10"/>
  <c r="W16" i="10"/>
  <c r="U16" i="10"/>
  <c r="S16" i="10"/>
  <c r="Q16" i="10"/>
  <c r="O16" i="10"/>
  <c r="M16" i="10"/>
  <c r="K16" i="10"/>
  <c r="E16" i="10"/>
  <c r="AI15" i="10"/>
  <c r="AG15" i="10"/>
  <c r="AE15" i="10"/>
  <c r="AC15" i="10"/>
  <c r="AA15" i="10"/>
  <c r="Y15" i="10"/>
  <c r="W15" i="10"/>
  <c r="U15" i="10"/>
  <c r="S15" i="10"/>
  <c r="Q15" i="10"/>
  <c r="O15" i="10"/>
  <c r="M15" i="10"/>
  <c r="K15" i="10"/>
  <c r="E15" i="10"/>
  <c r="AI14" i="10"/>
  <c r="AG14" i="10"/>
  <c r="AE14" i="10"/>
  <c r="AC14" i="10"/>
  <c r="AA14" i="10"/>
  <c r="Y14" i="10"/>
  <c r="W14" i="10"/>
  <c r="U14" i="10"/>
  <c r="S14" i="10"/>
  <c r="Q14" i="10"/>
  <c r="O14" i="10"/>
  <c r="M14" i="10"/>
  <c r="K14" i="10"/>
  <c r="E14" i="10"/>
  <c r="AI13" i="10"/>
  <c r="AG13" i="10"/>
  <c r="AE13" i="10"/>
  <c r="AC13" i="10"/>
  <c r="AA13" i="10"/>
  <c r="Y13" i="10"/>
  <c r="W13" i="10"/>
  <c r="U13" i="10"/>
  <c r="S13" i="10"/>
  <c r="Q13" i="10"/>
  <c r="O13" i="10"/>
  <c r="M13" i="10"/>
  <c r="K13" i="10"/>
  <c r="E13" i="10"/>
  <c r="AI12" i="10"/>
  <c r="AG12" i="10"/>
  <c r="AE12" i="10"/>
  <c r="AC12" i="10"/>
  <c r="AA12" i="10"/>
  <c r="Y12" i="10"/>
  <c r="W12" i="10"/>
  <c r="U12" i="10"/>
  <c r="S12" i="10"/>
  <c r="Q12" i="10"/>
  <c r="O12" i="10"/>
  <c r="M12" i="10"/>
  <c r="K12" i="10"/>
  <c r="E12" i="10"/>
  <c r="AI11" i="10"/>
  <c r="AG11" i="10"/>
  <c r="AE11" i="10"/>
  <c r="AC11" i="10"/>
  <c r="AA11" i="10"/>
  <c r="Y11" i="10"/>
  <c r="W11" i="10"/>
  <c r="U11" i="10"/>
  <c r="S11" i="10"/>
  <c r="Q11" i="10"/>
  <c r="O11" i="10"/>
  <c r="M11" i="10"/>
  <c r="K11" i="10"/>
  <c r="E11" i="10"/>
  <c r="AI10" i="10"/>
  <c r="AG10" i="10"/>
  <c r="AE10" i="10"/>
  <c r="AC10" i="10"/>
  <c r="AA10" i="10"/>
  <c r="Y10" i="10"/>
  <c r="W10" i="10"/>
  <c r="U10" i="10"/>
  <c r="S10" i="10"/>
  <c r="Q10" i="10"/>
  <c r="O10" i="10"/>
  <c r="M10" i="10"/>
  <c r="K10" i="10"/>
  <c r="E10" i="10"/>
  <c r="AI9" i="10"/>
  <c r="AG9" i="10"/>
  <c r="AE9" i="10"/>
  <c r="AC9" i="10"/>
  <c r="AA9" i="10"/>
  <c r="Y9" i="10"/>
  <c r="W9" i="10"/>
  <c r="U9" i="10"/>
  <c r="S9" i="10"/>
  <c r="Q9" i="10"/>
  <c r="O9" i="10"/>
  <c r="M9" i="10"/>
  <c r="K9" i="10"/>
  <c r="E9" i="10"/>
  <c r="AI8" i="10"/>
  <c r="AG8" i="10"/>
  <c r="AE8" i="10"/>
  <c r="AC8" i="10"/>
  <c r="AA8" i="10"/>
  <c r="Y8" i="10"/>
  <c r="W8" i="10"/>
  <c r="U8" i="10"/>
  <c r="S8" i="10"/>
  <c r="Q8" i="10"/>
  <c r="O8" i="10"/>
  <c r="M8" i="10"/>
  <c r="K8" i="10"/>
  <c r="E8" i="10"/>
  <c r="E45" i="9"/>
  <c r="E44" i="9"/>
  <c r="E43" i="9"/>
  <c r="E42" i="9"/>
  <c r="R40" i="9"/>
  <c r="P40" i="9"/>
  <c r="K40" i="9"/>
  <c r="I40" i="9"/>
  <c r="E40" i="9"/>
  <c r="W33" i="9"/>
  <c r="S33" i="9"/>
  <c r="Q33" i="9"/>
  <c r="M33" i="9"/>
  <c r="K33" i="9"/>
  <c r="E33" i="9"/>
  <c r="W32" i="9"/>
  <c r="S32" i="9"/>
  <c r="Q32" i="9"/>
  <c r="M32" i="9"/>
  <c r="K32" i="9"/>
  <c r="E32" i="9"/>
  <c r="W31" i="9"/>
  <c r="S31" i="9"/>
  <c r="Q31" i="9"/>
  <c r="M31" i="9"/>
  <c r="K31" i="9"/>
  <c r="E31" i="9"/>
  <c r="W30" i="9"/>
  <c r="S30" i="9"/>
  <c r="Q30" i="9"/>
  <c r="M30" i="9"/>
  <c r="K30" i="9"/>
  <c r="E30" i="9"/>
  <c r="M29" i="9"/>
  <c r="K29" i="9"/>
  <c r="E29" i="9"/>
  <c r="AI23" i="9"/>
  <c r="AG23" i="9"/>
  <c r="AE23" i="9"/>
  <c r="AC23" i="9"/>
  <c r="AA23" i="9"/>
  <c r="Y23" i="9"/>
  <c r="W23" i="9"/>
  <c r="U23" i="9"/>
  <c r="S23" i="9"/>
  <c r="Q23" i="9"/>
  <c r="O23" i="9"/>
  <c r="M23" i="9"/>
  <c r="K23" i="9"/>
  <c r="E23" i="9"/>
  <c r="AI22" i="9"/>
  <c r="AG22" i="9"/>
  <c r="AE22" i="9"/>
  <c r="AC22" i="9"/>
  <c r="AA22" i="9"/>
  <c r="Y22" i="9"/>
  <c r="W22" i="9"/>
  <c r="U22" i="9"/>
  <c r="S22" i="9"/>
  <c r="Q22" i="9"/>
  <c r="O22" i="9"/>
  <c r="M22" i="9"/>
  <c r="K22" i="9"/>
  <c r="E22" i="9"/>
  <c r="AI21" i="9"/>
  <c r="AG21" i="9"/>
  <c r="AE21" i="9"/>
  <c r="AC21" i="9"/>
  <c r="AA21" i="9"/>
  <c r="Y21" i="9"/>
  <c r="W21" i="9"/>
  <c r="U21" i="9"/>
  <c r="S21" i="9"/>
  <c r="Q21" i="9"/>
  <c r="O21" i="9"/>
  <c r="M21" i="9"/>
  <c r="K21" i="9"/>
  <c r="E21" i="9"/>
  <c r="AI20" i="9"/>
  <c r="AG20" i="9"/>
  <c r="AE20" i="9"/>
  <c r="AC20" i="9"/>
  <c r="AA20" i="9"/>
  <c r="Y20" i="9"/>
  <c r="W20" i="9"/>
  <c r="U20" i="9"/>
  <c r="S20" i="9"/>
  <c r="Q20" i="9"/>
  <c r="O20" i="9"/>
  <c r="M20" i="9"/>
  <c r="K20" i="9"/>
  <c r="E20" i="9"/>
  <c r="AI19" i="9"/>
  <c r="AG19" i="9"/>
  <c r="AE19" i="9"/>
  <c r="AC19" i="9"/>
  <c r="AA19" i="9"/>
  <c r="Y19" i="9"/>
  <c r="W19" i="9"/>
  <c r="U19" i="9"/>
  <c r="S19" i="9"/>
  <c r="Q19" i="9"/>
  <c r="O19" i="9"/>
  <c r="M19" i="9"/>
  <c r="K19" i="9"/>
  <c r="E19" i="9"/>
  <c r="AI18" i="9"/>
  <c r="AG18" i="9"/>
  <c r="AE18" i="9"/>
  <c r="AC18" i="9"/>
  <c r="AA18" i="9"/>
  <c r="Y18" i="9"/>
  <c r="W18" i="9"/>
  <c r="U18" i="9"/>
  <c r="S18" i="9"/>
  <c r="Q18" i="9"/>
  <c r="O18" i="9"/>
  <c r="M18" i="9"/>
  <c r="K18" i="9"/>
  <c r="E18" i="9"/>
  <c r="AI17" i="9"/>
  <c r="AG17" i="9"/>
  <c r="AE17" i="9"/>
  <c r="AC17" i="9"/>
  <c r="AA17" i="9"/>
  <c r="Y17" i="9"/>
  <c r="W17" i="9"/>
  <c r="U17" i="9"/>
  <c r="S17" i="9"/>
  <c r="Q17" i="9"/>
  <c r="O17" i="9"/>
  <c r="M17" i="9"/>
  <c r="K17" i="9"/>
  <c r="E17" i="9"/>
  <c r="AI16" i="9"/>
  <c r="AG16" i="9"/>
  <c r="AE16" i="9"/>
  <c r="AC16" i="9"/>
  <c r="AA16" i="9"/>
  <c r="Y16" i="9"/>
  <c r="W16" i="9"/>
  <c r="U16" i="9"/>
  <c r="S16" i="9"/>
  <c r="Q16" i="9"/>
  <c r="O16" i="9"/>
  <c r="M16" i="9"/>
  <c r="K16" i="9"/>
  <c r="E16" i="9"/>
  <c r="AI15" i="9"/>
  <c r="AG15" i="9"/>
  <c r="AE15" i="9"/>
  <c r="AC15" i="9"/>
  <c r="AA15" i="9"/>
  <c r="Y15" i="9"/>
  <c r="W15" i="9"/>
  <c r="U15" i="9"/>
  <c r="S15" i="9"/>
  <c r="Q15" i="9"/>
  <c r="O15" i="9"/>
  <c r="M15" i="9"/>
  <c r="K15" i="9"/>
  <c r="E15" i="9"/>
  <c r="AI14" i="9"/>
  <c r="AG14" i="9"/>
  <c r="AE14" i="9"/>
  <c r="AC14" i="9"/>
  <c r="AA14" i="9"/>
  <c r="Y14" i="9"/>
  <c r="W14" i="9"/>
  <c r="U14" i="9"/>
  <c r="S14" i="9"/>
  <c r="Q14" i="9"/>
  <c r="O14" i="9"/>
  <c r="M14" i="9"/>
  <c r="K14" i="9"/>
  <c r="E14" i="9"/>
  <c r="AI13" i="9"/>
  <c r="AG13" i="9"/>
  <c r="AE13" i="9"/>
  <c r="AC13" i="9"/>
  <c r="AA13" i="9"/>
  <c r="Y13" i="9"/>
  <c r="W13" i="9"/>
  <c r="U13" i="9"/>
  <c r="S13" i="9"/>
  <c r="Q13" i="9"/>
  <c r="O13" i="9"/>
  <c r="M13" i="9"/>
  <c r="K13" i="9"/>
  <c r="E13" i="9"/>
  <c r="AI12" i="9"/>
  <c r="AG12" i="9"/>
  <c r="AE12" i="9"/>
  <c r="AC12" i="9"/>
  <c r="AA12" i="9"/>
  <c r="Y12" i="9"/>
  <c r="W12" i="9"/>
  <c r="U12" i="9"/>
  <c r="S12" i="9"/>
  <c r="Q12" i="9"/>
  <c r="O12" i="9"/>
  <c r="M12" i="9"/>
  <c r="K12" i="9"/>
  <c r="E12" i="9"/>
  <c r="AI11" i="9"/>
  <c r="AG11" i="9"/>
  <c r="AE11" i="9"/>
  <c r="AC11" i="9"/>
  <c r="AA11" i="9"/>
  <c r="Y11" i="9"/>
  <c r="W11" i="9"/>
  <c r="U11" i="9"/>
  <c r="S11" i="9"/>
  <c r="Q11" i="9"/>
  <c r="O11" i="9"/>
  <c r="M11" i="9"/>
  <c r="K11" i="9"/>
  <c r="E11" i="9"/>
  <c r="AI10" i="9"/>
  <c r="AG10" i="9"/>
  <c r="AE10" i="9"/>
  <c r="AC10" i="9"/>
  <c r="AA10" i="9"/>
  <c r="Y10" i="9"/>
  <c r="W10" i="9"/>
  <c r="U10" i="9"/>
  <c r="S10" i="9"/>
  <c r="Q10" i="9"/>
  <c r="O10" i="9"/>
  <c r="M10" i="9"/>
  <c r="K10" i="9"/>
  <c r="E10" i="9"/>
  <c r="AI9" i="9"/>
  <c r="AG9" i="9"/>
  <c r="AE9" i="9"/>
  <c r="AC9" i="9"/>
  <c r="AA9" i="9"/>
  <c r="Y9" i="9"/>
  <c r="W9" i="9"/>
  <c r="U9" i="9"/>
  <c r="S9" i="9"/>
  <c r="Q9" i="9"/>
  <c r="O9" i="9"/>
  <c r="M9" i="9"/>
  <c r="K9" i="9"/>
  <c r="E9" i="9"/>
  <c r="AI8" i="9"/>
  <c r="AG8" i="9"/>
  <c r="AE8" i="9"/>
  <c r="AC8" i="9"/>
  <c r="AA8" i="9"/>
  <c r="Y8" i="9"/>
  <c r="W8" i="9"/>
  <c r="U8" i="9"/>
  <c r="S8" i="9"/>
  <c r="Q8" i="9"/>
  <c r="O8" i="9"/>
  <c r="M8" i="9"/>
  <c r="K8" i="9"/>
  <c r="E8" i="9"/>
  <c r="E45" i="8"/>
  <c r="E44" i="8"/>
  <c r="E43" i="8"/>
  <c r="E42" i="8"/>
  <c r="R40" i="8"/>
  <c r="P40" i="8"/>
  <c r="K40" i="8"/>
  <c r="I40" i="8"/>
  <c r="E40" i="8"/>
  <c r="W33" i="8"/>
  <c r="S33" i="8"/>
  <c r="Q33" i="8"/>
  <c r="M33" i="8"/>
  <c r="K33" i="8"/>
  <c r="E33" i="8"/>
  <c r="W32" i="8"/>
  <c r="S32" i="8"/>
  <c r="Q32" i="8"/>
  <c r="M32" i="8"/>
  <c r="K32" i="8"/>
  <c r="E32" i="8"/>
  <c r="W31" i="8"/>
  <c r="S31" i="8"/>
  <c r="Q31" i="8"/>
  <c r="M31" i="8"/>
  <c r="K31" i="8"/>
  <c r="E31" i="8"/>
  <c r="W30" i="8"/>
  <c r="S30" i="8"/>
  <c r="Q30" i="8"/>
  <c r="M30" i="8"/>
  <c r="K30" i="8"/>
  <c r="E30" i="8"/>
  <c r="M29" i="8"/>
  <c r="K29" i="8"/>
  <c r="E29" i="8"/>
  <c r="AI23" i="8"/>
  <c r="AG23" i="8"/>
  <c r="AE23" i="8"/>
  <c r="AC23" i="8"/>
  <c r="AA23" i="8"/>
  <c r="Y23" i="8"/>
  <c r="W23" i="8"/>
  <c r="U23" i="8"/>
  <c r="S23" i="8"/>
  <c r="Q23" i="8"/>
  <c r="O23" i="8"/>
  <c r="M23" i="8"/>
  <c r="K23" i="8"/>
  <c r="E23" i="8"/>
  <c r="AI22" i="8"/>
  <c r="AG22" i="8"/>
  <c r="AE22" i="8"/>
  <c r="AC22" i="8"/>
  <c r="AA22" i="8"/>
  <c r="Y22" i="8"/>
  <c r="W22" i="8"/>
  <c r="U22" i="8"/>
  <c r="S22" i="8"/>
  <c r="Q22" i="8"/>
  <c r="O22" i="8"/>
  <c r="M22" i="8"/>
  <c r="K22" i="8"/>
  <c r="E22" i="8"/>
  <c r="AI21" i="8"/>
  <c r="AG21" i="8"/>
  <c r="AE21" i="8"/>
  <c r="AC21" i="8"/>
  <c r="AA21" i="8"/>
  <c r="Y21" i="8"/>
  <c r="W21" i="8"/>
  <c r="U21" i="8"/>
  <c r="S21" i="8"/>
  <c r="Q21" i="8"/>
  <c r="O21" i="8"/>
  <c r="M21" i="8"/>
  <c r="K21" i="8"/>
  <c r="E21" i="8"/>
  <c r="AI20" i="8"/>
  <c r="AG20" i="8"/>
  <c r="AE20" i="8"/>
  <c r="AC20" i="8"/>
  <c r="AA20" i="8"/>
  <c r="Y20" i="8"/>
  <c r="W20" i="8"/>
  <c r="U20" i="8"/>
  <c r="S20" i="8"/>
  <c r="Q20" i="8"/>
  <c r="O20" i="8"/>
  <c r="M20" i="8"/>
  <c r="K20" i="8"/>
  <c r="E20" i="8"/>
  <c r="AI19" i="8"/>
  <c r="AG19" i="8"/>
  <c r="AE19" i="8"/>
  <c r="AC19" i="8"/>
  <c r="AA19" i="8"/>
  <c r="Y19" i="8"/>
  <c r="W19" i="8"/>
  <c r="U19" i="8"/>
  <c r="S19" i="8"/>
  <c r="Q19" i="8"/>
  <c r="O19" i="8"/>
  <c r="M19" i="8"/>
  <c r="K19" i="8"/>
  <c r="E19" i="8"/>
  <c r="AI18" i="8"/>
  <c r="AG18" i="8"/>
  <c r="AE18" i="8"/>
  <c r="AC18" i="8"/>
  <c r="AA18" i="8"/>
  <c r="Y18" i="8"/>
  <c r="W18" i="8"/>
  <c r="U18" i="8"/>
  <c r="S18" i="8"/>
  <c r="Q18" i="8"/>
  <c r="O18" i="8"/>
  <c r="M18" i="8"/>
  <c r="K18" i="8"/>
  <c r="E18" i="8"/>
  <c r="AI17" i="8"/>
  <c r="AG17" i="8"/>
  <c r="AE17" i="8"/>
  <c r="AC17" i="8"/>
  <c r="AA17" i="8"/>
  <c r="Y17" i="8"/>
  <c r="W17" i="8"/>
  <c r="U17" i="8"/>
  <c r="S17" i="8"/>
  <c r="Q17" i="8"/>
  <c r="O17" i="8"/>
  <c r="M17" i="8"/>
  <c r="K17" i="8"/>
  <c r="E17" i="8"/>
  <c r="AI16" i="8"/>
  <c r="AG16" i="8"/>
  <c r="AE16" i="8"/>
  <c r="AC16" i="8"/>
  <c r="AA16" i="8"/>
  <c r="Y16" i="8"/>
  <c r="W16" i="8"/>
  <c r="U16" i="8"/>
  <c r="S16" i="8"/>
  <c r="Q16" i="8"/>
  <c r="O16" i="8"/>
  <c r="M16" i="8"/>
  <c r="K16" i="8"/>
  <c r="E16" i="8"/>
  <c r="AI15" i="8"/>
  <c r="AG15" i="8"/>
  <c r="AE15" i="8"/>
  <c r="AC15" i="8"/>
  <c r="AA15" i="8"/>
  <c r="Y15" i="8"/>
  <c r="W15" i="8"/>
  <c r="U15" i="8"/>
  <c r="S15" i="8"/>
  <c r="Q15" i="8"/>
  <c r="O15" i="8"/>
  <c r="M15" i="8"/>
  <c r="K15" i="8"/>
  <c r="E15" i="8"/>
  <c r="AI14" i="8"/>
  <c r="AG14" i="8"/>
  <c r="AE14" i="8"/>
  <c r="AC14" i="8"/>
  <c r="AA14" i="8"/>
  <c r="Y14" i="8"/>
  <c r="W14" i="8"/>
  <c r="U14" i="8"/>
  <c r="S14" i="8"/>
  <c r="Q14" i="8"/>
  <c r="O14" i="8"/>
  <c r="M14" i="8"/>
  <c r="K14" i="8"/>
  <c r="E14" i="8"/>
  <c r="AI13" i="8"/>
  <c r="AG13" i="8"/>
  <c r="AE13" i="8"/>
  <c r="AC13" i="8"/>
  <c r="AA13" i="8"/>
  <c r="Y13" i="8"/>
  <c r="W13" i="8"/>
  <c r="U13" i="8"/>
  <c r="S13" i="8"/>
  <c r="Q13" i="8"/>
  <c r="O13" i="8"/>
  <c r="M13" i="8"/>
  <c r="K13" i="8"/>
  <c r="E13" i="8"/>
  <c r="AI12" i="8"/>
  <c r="AG12" i="8"/>
  <c r="AE12" i="8"/>
  <c r="AC12" i="8"/>
  <c r="AA12" i="8"/>
  <c r="Y12" i="8"/>
  <c r="W12" i="8"/>
  <c r="U12" i="8"/>
  <c r="S12" i="8"/>
  <c r="Q12" i="8"/>
  <c r="O12" i="8"/>
  <c r="M12" i="8"/>
  <c r="K12" i="8"/>
  <c r="E12" i="8"/>
  <c r="AI11" i="8"/>
  <c r="AG11" i="8"/>
  <c r="AE11" i="8"/>
  <c r="AC11" i="8"/>
  <c r="AA11" i="8"/>
  <c r="Y11" i="8"/>
  <c r="W11" i="8"/>
  <c r="U11" i="8"/>
  <c r="S11" i="8"/>
  <c r="Q11" i="8"/>
  <c r="O11" i="8"/>
  <c r="M11" i="8"/>
  <c r="K11" i="8"/>
  <c r="E11" i="8"/>
  <c r="AI10" i="8"/>
  <c r="AG10" i="8"/>
  <c r="AE10" i="8"/>
  <c r="AC10" i="8"/>
  <c r="AA10" i="8"/>
  <c r="Y10" i="8"/>
  <c r="W10" i="8"/>
  <c r="U10" i="8"/>
  <c r="S10" i="8"/>
  <c r="Q10" i="8"/>
  <c r="O10" i="8"/>
  <c r="M10" i="8"/>
  <c r="K10" i="8"/>
  <c r="E10" i="8"/>
  <c r="AI9" i="8"/>
  <c r="AG9" i="8"/>
  <c r="AE9" i="8"/>
  <c r="AC9" i="8"/>
  <c r="AA9" i="8"/>
  <c r="Y9" i="8"/>
  <c r="W9" i="8"/>
  <c r="U9" i="8"/>
  <c r="S9" i="8"/>
  <c r="Q9" i="8"/>
  <c r="O9" i="8"/>
  <c r="M9" i="8"/>
  <c r="K9" i="8"/>
  <c r="E9" i="8"/>
  <c r="AI8" i="8"/>
  <c r="AG8" i="8"/>
  <c r="AE8" i="8"/>
  <c r="AC8" i="8"/>
  <c r="AA8" i="8"/>
  <c r="Y8" i="8"/>
  <c r="W8" i="8"/>
  <c r="U8" i="8"/>
  <c r="S8" i="8"/>
  <c r="Q8" i="8"/>
  <c r="O8" i="8"/>
  <c r="M8" i="8"/>
  <c r="K8" i="8"/>
  <c r="E8" i="8"/>
  <c r="O64" i="7"/>
  <c r="M64" i="7"/>
  <c r="O63" i="7"/>
  <c r="M63" i="7"/>
  <c r="L63" i="7"/>
  <c r="J63" i="7"/>
  <c r="H63" i="7"/>
  <c r="O62" i="7"/>
  <c r="M62" i="7"/>
  <c r="L62" i="7"/>
  <c r="J62" i="7"/>
  <c r="H62" i="7"/>
  <c r="O61" i="7"/>
  <c r="M61" i="7"/>
  <c r="L61" i="7"/>
  <c r="J61" i="7"/>
  <c r="H61" i="7"/>
  <c r="O60" i="7"/>
  <c r="M60" i="7"/>
  <c r="L60" i="7"/>
  <c r="J60" i="7"/>
  <c r="H60" i="7"/>
  <c r="O59" i="7"/>
  <c r="M59" i="7"/>
  <c r="K59" i="7"/>
  <c r="P51" i="7"/>
  <c r="N51" i="7"/>
  <c r="K51" i="7"/>
  <c r="I51" i="7"/>
  <c r="E51" i="7"/>
  <c r="Y45" i="7"/>
  <c r="T45" i="7"/>
  <c r="T44" i="7"/>
  <c r="M44" i="7"/>
  <c r="K44" i="7"/>
  <c r="E44" i="7"/>
  <c r="T43" i="7"/>
  <c r="M43" i="7"/>
  <c r="K43" i="7"/>
  <c r="E43" i="7"/>
  <c r="T42" i="7"/>
  <c r="M42" i="7"/>
  <c r="K42" i="7"/>
  <c r="E42" i="7"/>
  <c r="M41" i="7"/>
  <c r="K41" i="7"/>
  <c r="E41" i="7"/>
  <c r="M40" i="7"/>
  <c r="K40" i="7"/>
  <c r="E40" i="7"/>
  <c r="T36" i="7"/>
  <c r="T35" i="7"/>
  <c r="E35" i="7"/>
  <c r="X34" i="7"/>
  <c r="T34" i="7"/>
  <c r="O34" i="7"/>
  <c r="M34" i="7"/>
  <c r="K34" i="7"/>
  <c r="E34" i="7"/>
  <c r="T33" i="7"/>
  <c r="O33" i="7"/>
  <c r="M33" i="7"/>
  <c r="K33" i="7"/>
  <c r="E33" i="7"/>
  <c r="T32" i="7"/>
  <c r="O32" i="7"/>
  <c r="M32" i="7"/>
  <c r="K32" i="7"/>
  <c r="E32" i="7"/>
  <c r="T31" i="7"/>
  <c r="O31" i="7"/>
  <c r="M31" i="7"/>
  <c r="K31" i="7"/>
  <c r="E31" i="7"/>
  <c r="E30" i="7"/>
  <c r="E29" i="7"/>
  <c r="E28" i="7"/>
  <c r="E27" i="7"/>
  <c r="E26" i="7"/>
  <c r="E25" i="7"/>
  <c r="AG24" i="7"/>
  <c r="AE24" i="7"/>
  <c r="AC24" i="7"/>
  <c r="AA24" i="7"/>
  <c r="Y24" i="7"/>
  <c r="W24" i="7"/>
  <c r="U24" i="7"/>
  <c r="S24" i="7"/>
  <c r="Q24" i="7"/>
  <c r="O24" i="7"/>
  <c r="M24" i="7"/>
  <c r="K24" i="7"/>
  <c r="E24" i="7"/>
  <c r="AI23" i="7"/>
  <c r="AG23" i="7"/>
  <c r="AE23" i="7"/>
  <c r="AC23" i="7"/>
  <c r="AA23" i="7"/>
  <c r="Y23" i="7"/>
  <c r="W23" i="7"/>
  <c r="U23" i="7"/>
  <c r="S23" i="7"/>
  <c r="Q23" i="7"/>
  <c r="O23" i="7"/>
  <c r="M23" i="7"/>
  <c r="K23" i="7"/>
  <c r="E23" i="7"/>
  <c r="AI22" i="7"/>
  <c r="AG22" i="7"/>
  <c r="AE22" i="7"/>
  <c r="AC22" i="7"/>
  <c r="AA22" i="7"/>
  <c r="Y22" i="7"/>
  <c r="W22" i="7"/>
  <c r="U22" i="7"/>
  <c r="S22" i="7"/>
  <c r="Q22" i="7"/>
  <c r="O22" i="7"/>
  <c r="M22" i="7"/>
  <c r="K22" i="7"/>
  <c r="E22" i="7"/>
  <c r="AI21" i="7"/>
  <c r="AG21" i="7"/>
  <c r="AE21" i="7"/>
  <c r="AC21" i="7"/>
  <c r="AA21" i="7"/>
  <c r="Y21" i="7"/>
  <c r="W21" i="7"/>
  <c r="U21" i="7"/>
  <c r="S21" i="7"/>
  <c r="Q21" i="7"/>
  <c r="O21" i="7"/>
  <c r="M21" i="7"/>
  <c r="K21" i="7"/>
  <c r="E21" i="7"/>
  <c r="AI20" i="7"/>
  <c r="AG20" i="7"/>
  <c r="AE20" i="7"/>
  <c r="AC20" i="7"/>
  <c r="AA20" i="7"/>
  <c r="Y20" i="7"/>
  <c r="W20" i="7"/>
  <c r="U20" i="7"/>
  <c r="S20" i="7"/>
  <c r="Q20" i="7"/>
  <c r="O20" i="7"/>
  <c r="M20" i="7"/>
  <c r="K20" i="7"/>
  <c r="E20" i="7"/>
  <c r="AI19" i="7"/>
  <c r="AG19" i="7"/>
  <c r="AE19" i="7"/>
  <c r="AC19" i="7"/>
  <c r="AA19" i="7"/>
  <c r="Y19" i="7"/>
  <c r="W19" i="7"/>
  <c r="U19" i="7"/>
  <c r="S19" i="7"/>
  <c r="Q19" i="7"/>
  <c r="O19" i="7"/>
  <c r="M19" i="7"/>
  <c r="K19" i="7"/>
  <c r="E19" i="7"/>
  <c r="AI18" i="7"/>
  <c r="AG18" i="7"/>
  <c r="AE18" i="7"/>
  <c r="AC18" i="7"/>
  <c r="AA18" i="7"/>
  <c r="Y18" i="7"/>
  <c r="W18" i="7"/>
  <c r="U18" i="7"/>
  <c r="S18" i="7"/>
  <c r="Q18" i="7"/>
  <c r="O18" i="7"/>
  <c r="M18" i="7"/>
  <c r="K18" i="7"/>
  <c r="E18" i="7"/>
  <c r="AI17" i="7"/>
  <c r="AG17" i="7"/>
  <c r="AE17" i="7"/>
  <c r="AC17" i="7"/>
  <c r="AA17" i="7"/>
  <c r="Y17" i="7"/>
  <c r="W17" i="7"/>
  <c r="U17" i="7"/>
  <c r="S17" i="7"/>
  <c r="Q17" i="7"/>
  <c r="O17" i="7"/>
  <c r="M17" i="7"/>
  <c r="K17" i="7"/>
  <c r="E17" i="7"/>
  <c r="AI16" i="7"/>
  <c r="AG16" i="7"/>
  <c r="AE16" i="7"/>
  <c r="AC16" i="7"/>
  <c r="AA16" i="7"/>
  <c r="Y16" i="7"/>
  <c r="W16" i="7"/>
  <c r="U16" i="7"/>
  <c r="S16" i="7"/>
  <c r="Q16" i="7"/>
  <c r="O16" i="7"/>
  <c r="M16" i="7"/>
  <c r="K16" i="7"/>
  <c r="E16" i="7"/>
  <c r="AI15" i="7"/>
  <c r="AG15" i="7"/>
  <c r="AE15" i="7"/>
  <c r="AC15" i="7"/>
  <c r="AA15" i="7"/>
  <c r="Y15" i="7"/>
  <c r="W15" i="7"/>
  <c r="U15" i="7"/>
  <c r="S15" i="7"/>
  <c r="Q15" i="7"/>
  <c r="O15" i="7"/>
  <c r="M15" i="7"/>
  <c r="K15" i="7"/>
  <c r="E15" i="7"/>
  <c r="AI14" i="7"/>
  <c r="AG14" i="7"/>
  <c r="AE14" i="7"/>
  <c r="AC14" i="7"/>
  <c r="AA14" i="7"/>
  <c r="Y14" i="7"/>
  <c r="W14" i="7"/>
  <c r="U14" i="7"/>
  <c r="S14" i="7"/>
  <c r="Q14" i="7"/>
  <c r="O14" i="7"/>
  <c r="M14" i="7"/>
  <c r="K14" i="7"/>
  <c r="E14" i="7"/>
  <c r="AI13" i="7"/>
  <c r="AG13" i="7"/>
  <c r="AE13" i="7"/>
  <c r="AC13" i="7"/>
  <c r="AA13" i="7"/>
  <c r="Y13" i="7"/>
  <c r="W13" i="7"/>
  <c r="U13" i="7"/>
  <c r="S13" i="7"/>
  <c r="Q13" i="7"/>
  <c r="O13" i="7"/>
  <c r="M13" i="7"/>
  <c r="K13" i="7"/>
  <c r="E13" i="7"/>
  <c r="AI12" i="7"/>
  <c r="AG12" i="7"/>
  <c r="AE12" i="7"/>
  <c r="AC12" i="7"/>
  <c r="AA12" i="7"/>
  <c r="Y12" i="7"/>
  <c r="W12" i="7"/>
  <c r="U12" i="7"/>
  <c r="S12" i="7"/>
  <c r="Q12" i="7"/>
  <c r="O12" i="7"/>
  <c r="M12" i="7"/>
  <c r="K12" i="7"/>
  <c r="E12" i="7"/>
  <c r="AI11" i="7"/>
  <c r="AG11" i="7"/>
  <c r="AE11" i="7"/>
  <c r="AC11" i="7"/>
  <c r="AA11" i="7"/>
  <c r="Y11" i="7"/>
  <c r="W11" i="7"/>
  <c r="U11" i="7"/>
  <c r="S11" i="7"/>
  <c r="Q11" i="7"/>
  <c r="O11" i="7"/>
  <c r="M11" i="7"/>
  <c r="K11" i="7"/>
  <c r="E11" i="7"/>
  <c r="AI10" i="7"/>
  <c r="AG10" i="7"/>
  <c r="AE10" i="7"/>
  <c r="AC10" i="7"/>
  <c r="AA10" i="7"/>
  <c r="Y10" i="7"/>
  <c r="W10" i="7"/>
  <c r="U10" i="7"/>
  <c r="S10" i="7"/>
  <c r="Q10" i="7"/>
  <c r="O10" i="7"/>
  <c r="M10" i="7"/>
  <c r="K10" i="7"/>
  <c r="E10" i="7"/>
  <c r="AI9" i="7"/>
  <c r="AG9" i="7"/>
  <c r="AE9" i="7"/>
  <c r="AC9" i="7"/>
  <c r="AA9" i="7"/>
  <c r="Y9" i="7"/>
  <c r="W9" i="7"/>
  <c r="U9" i="7"/>
  <c r="S9" i="7"/>
  <c r="Q9" i="7"/>
  <c r="O9" i="7"/>
  <c r="M9" i="7"/>
  <c r="K9" i="7"/>
  <c r="E9" i="7"/>
  <c r="AI8" i="7"/>
  <c r="AG8" i="7"/>
  <c r="AE8" i="7"/>
  <c r="AC8" i="7"/>
  <c r="AA8" i="7"/>
  <c r="Y8" i="7"/>
  <c r="W8" i="7"/>
  <c r="U8" i="7"/>
  <c r="S8" i="7"/>
  <c r="Q8" i="7"/>
  <c r="O8" i="7"/>
  <c r="M8" i="7"/>
  <c r="K8" i="7"/>
  <c r="E8" i="7"/>
  <c r="O64" i="6"/>
  <c r="M64" i="6"/>
  <c r="O63" i="6"/>
  <c r="M63" i="6"/>
  <c r="L63" i="6"/>
  <c r="J63" i="6"/>
  <c r="H63" i="6"/>
  <c r="O62" i="6"/>
  <c r="M62" i="6"/>
  <c r="L62" i="6"/>
  <c r="J62" i="6"/>
  <c r="H62" i="6"/>
  <c r="O61" i="6"/>
  <c r="M61" i="6"/>
  <c r="L61" i="6"/>
  <c r="J61" i="6"/>
  <c r="H61" i="6"/>
  <c r="O60" i="6"/>
  <c r="M60" i="6"/>
  <c r="L60" i="6"/>
  <c r="J60" i="6"/>
  <c r="H60" i="6"/>
  <c r="O59" i="6"/>
  <c r="M59" i="6"/>
  <c r="K59" i="6"/>
  <c r="P51" i="6"/>
  <c r="N51" i="6"/>
  <c r="K51" i="6"/>
  <c r="I51" i="6"/>
  <c r="E51" i="6"/>
  <c r="Y45" i="6"/>
  <c r="T45" i="6"/>
  <c r="T44" i="6"/>
  <c r="M44" i="6"/>
  <c r="K44" i="6"/>
  <c r="E44" i="6"/>
  <c r="T43" i="6"/>
  <c r="M43" i="6"/>
  <c r="K43" i="6"/>
  <c r="E43" i="6"/>
  <c r="T42" i="6"/>
  <c r="M42" i="6"/>
  <c r="K42" i="6"/>
  <c r="E42" i="6"/>
  <c r="M41" i="6"/>
  <c r="K41" i="6"/>
  <c r="E41" i="6"/>
  <c r="M40" i="6"/>
  <c r="K40" i="6"/>
  <c r="E40" i="6"/>
  <c r="T36" i="6"/>
  <c r="T35" i="6"/>
  <c r="E35" i="6"/>
  <c r="X34" i="6"/>
  <c r="T34" i="6"/>
  <c r="O34" i="6"/>
  <c r="M34" i="6"/>
  <c r="K34" i="6"/>
  <c r="E34" i="6"/>
  <c r="T33" i="6"/>
  <c r="O33" i="6"/>
  <c r="M33" i="6"/>
  <c r="K33" i="6"/>
  <c r="E33" i="6"/>
  <c r="T32" i="6"/>
  <c r="O32" i="6"/>
  <c r="M32" i="6"/>
  <c r="K32" i="6"/>
  <c r="E32" i="6"/>
  <c r="T31" i="6"/>
  <c r="O31" i="6"/>
  <c r="M31" i="6"/>
  <c r="K31" i="6"/>
  <c r="E31" i="6"/>
  <c r="E30" i="6"/>
  <c r="E29" i="6"/>
  <c r="E28" i="6"/>
  <c r="E27" i="6"/>
  <c r="E26" i="6"/>
  <c r="E25" i="6"/>
  <c r="AG24" i="6"/>
  <c r="AE24" i="6"/>
  <c r="AC24" i="6"/>
  <c r="AA24" i="6"/>
  <c r="Y24" i="6"/>
  <c r="W24" i="6"/>
  <c r="U24" i="6"/>
  <c r="S24" i="6"/>
  <c r="Q24" i="6"/>
  <c r="O24" i="6"/>
  <c r="M24" i="6"/>
  <c r="K24" i="6"/>
  <c r="E24" i="6"/>
  <c r="AI23" i="6"/>
  <c r="AG23" i="6"/>
  <c r="AE23" i="6"/>
  <c r="AC23" i="6"/>
  <c r="AA23" i="6"/>
  <c r="Y23" i="6"/>
  <c r="W23" i="6"/>
  <c r="U23" i="6"/>
  <c r="S23" i="6"/>
  <c r="Q23" i="6"/>
  <c r="O23" i="6"/>
  <c r="M23" i="6"/>
  <c r="K23" i="6"/>
  <c r="E23" i="6"/>
  <c r="AI22" i="6"/>
  <c r="AG22" i="6"/>
  <c r="AE22" i="6"/>
  <c r="AC22" i="6"/>
  <c r="AA22" i="6"/>
  <c r="Y22" i="6"/>
  <c r="W22" i="6"/>
  <c r="U22" i="6"/>
  <c r="S22" i="6"/>
  <c r="Q22" i="6"/>
  <c r="O22" i="6"/>
  <c r="M22" i="6"/>
  <c r="K22" i="6"/>
  <c r="E22" i="6"/>
  <c r="AI21" i="6"/>
  <c r="AG21" i="6"/>
  <c r="AE21" i="6"/>
  <c r="AC21" i="6"/>
  <c r="AA21" i="6"/>
  <c r="Y21" i="6"/>
  <c r="W21" i="6"/>
  <c r="U21" i="6"/>
  <c r="S21" i="6"/>
  <c r="Q21" i="6"/>
  <c r="O21" i="6"/>
  <c r="M21" i="6"/>
  <c r="K21" i="6"/>
  <c r="E21" i="6"/>
  <c r="AI20" i="6"/>
  <c r="AG20" i="6"/>
  <c r="AE20" i="6"/>
  <c r="AC20" i="6"/>
  <c r="AA20" i="6"/>
  <c r="Y20" i="6"/>
  <c r="W20" i="6"/>
  <c r="U20" i="6"/>
  <c r="S20" i="6"/>
  <c r="Q20" i="6"/>
  <c r="O20" i="6"/>
  <c r="M20" i="6"/>
  <c r="K20" i="6"/>
  <c r="E20" i="6"/>
  <c r="AI19" i="6"/>
  <c r="AG19" i="6"/>
  <c r="AE19" i="6"/>
  <c r="AC19" i="6"/>
  <c r="AA19" i="6"/>
  <c r="Y19" i="6"/>
  <c r="W19" i="6"/>
  <c r="U19" i="6"/>
  <c r="S19" i="6"/>
  <c r="Q19" i="6"/>
  <c r="O19" i="6"/>
  <c r="M19" i="6"/>
  <c r="K19" i="6"/>
  <c r="E19" i="6"/>
  <c r="AI18" i="6"/>
  <c r="AG18" i="6"/>
  <c r="AE18" i="6"/>
  <c r="AC18" i="6"/>
  <c r="AA18" i="6"/>
  <c r="Y18" i="6"/>
  <c r="W18" i="6"/>
  <c r="U18" i="6"/>
  <c r="S18" i="6"/>
  <c r="Q18" i="6"/>
  <c r="O18" i="6"/>
  <c r="M18" i="6"/>
  <c r="K18" i="6"/>
  <c r="E18" i="6"/>
  <c r="AI17" i="6"/>
  <c r="AG17" i="6"/>
  <c r="AE17" i="6"/>
  <c r="AC17" i="6"/>
  <c r="AA17" i="6"/>
  <c r="Y17" i="6"/>
  <c r="W17" i="6"/>
  <c r="U17" i="6"/>
  <c r="S17" i="6"/>
  <c r="Q17" i="6"/>
  <c r="O17" i="6"/>
  <c r="M17" i="6"/>
  <c r="K17" i="6"/>
  <c r="E17" i="6"/>
  <c r="AI16" i="6"/>
  <c r="AG16" i="6"/>
  <c r="AE16" i="6"/>
  <c r="AC16" i="6"/>
  <c r="AA16" i="6"/>
  <c r="Y16" i="6"/>
  <c r="W16" i="6"/>
  <c r="U16" i="6"/>
  <c r="S16" i="6"/>
  <c r="Q16" i="6"/>
  <c r="O16" i="6"/>
  <c r="M16" i="6"/>
  <c r="K16" i="6"/>
  <c r="E16" i="6"/>
  <c r="AI15" i="6"/>
  <c r="AG15" i="6"/>
  <c r="AE15" i="6"/>
  <c r="AC15" i="6"/>
  <c r="AA15" i="6"/>
  <c r="Y15" i="6"/>
  <c r="W15" i="6"/>
  <c r="U15" i="6"/>
  <c r="S15" i="6"/>
  <c r="Q15" i="6"/>
  <c r="O15" i="6"/>
  <c r="M15" i="6"/>
  <c r="K15" i="6"/>
  <c r="E15" i="6"/>
  <c r="AI14" i="6"/>
  <c r="AG14" i="6"/>
  <c r="AE14" i="6"/>
  <c r="AC14" i="6"/>
  <c r="AA14" i="6"/>
  <c r="Y14" i="6"/>
  <c r="W14" i="6"/>
  <c r="U14" i="6"/>
  <c r="S14" i="6"/>
  <c r="Q14" i="6"/>
  <c r="O14" i="6"/>
  <c r="M14" i="6"/>
  <c r="K14" i="6"/>
  <c r="E14" i="6"/>
  <c r="AI13" i="6"/>
  <c r="AG13" i="6"/>
  <c r="AE13" i="6"/>
  <c r="AC13" i="6"/>
  <c r="AA13" i="6"/>
  <c r="Y13" i="6"/>
  <c r="W13" i="6"/>
  <c r="U13" i="6"/>
  <c r="S13" i="6"/>
  <c r="Q13" i="6"/>
  <c r="O13" i="6"/>
  <c r="M13" i="6"/>
  <c r="K13" i="6"/>
  <c r="E13" i="6"/>
  <c r="AI12" i="6"/>
  <c r="AG12" i="6"/>
  <c r="AE12" i="6"/>
  <c r="AC12" i="6"/>
  <c r="AA12" i="6"/>
  <c r="Y12" i="6"/>
  <c r="W12" i="6"/>
  <c r="U12" i="6"/>
  <c r="S12" i="6"/>
  <c r="Q12" i="6"/>
  <c r="O12" i="6"/>
  <c r="M12" i="6"/>
  <c r="K12" i="6"/>
  <c r="E12" i="6"/>
  <c r="AI11" i="6"/>
  <c r="AG11" i="6"/>
  <c r="AE11" i="6"/>
  <c r="AC11" i="6"/>
  <c r="AA11" i="6"/>
  <c r="Y11" i="6"/>
  <c r="W11" i="6"/>
  <c r="U11" i="6"/>
  <c r="S11" i="6"/>
  <c r="Q11" i="6"/>
  <c r="O11" i="6"/>
  <c r="M11" i="6"/>
  <c r="K11" i="6"/>
  <c r="E11" i="6"/>
  <c r="AI10" i="6"/>
  <c r="AG10" i="6"/>
  <c r="AE10" i="6"/>
  <c r="AC10" i="6"/>
  <c r="AA10" i="6"/>
  <c r="Y10" i="6"/>
  <c r="W10" i="6"/>
  <c r="U10" i="6"/>
  <c r="S10" i="6"/>
  <c r="Q10" i="6"/>
  <c r="O10" i="6"/>
  <c r="M10" i="6"/>
  <c r="K10" i="6"/>
  <c r="E10" i="6"/>
  <c r="AI9" i="6"/>
  <c r="AG9" i="6"/>
  <c r="AE9" i="6"/>
  <c r="AC9" i="6"/>
  <c r="AA9" i="6"/>
  <c r="Y9" i="6"/>
  <c r="W9" i="6"/>
  <c r="U9" i="6"/>
  <c r="S9" i="6"/>
  <c r="Q9" i="6"/>
  <c r="O9" i="6"/>
  <c r="M9" i="6"/>
  <c r="K9" i="6"/>
  <c r="E9" i="6"/>
  <c r="AI8" i="6"/>
  <c r="AG8" i="6"/>
  <c r="AE8" i="6"/>
  <c r="AC8" i="6"/>
  <c r="AA8" i="6"/>
  <c r="Y8" i="6"/>
  <c r="W8" i="6"/>
  <c r="U8" i="6"/>
  <c r="S8" i="6"/>
  <c r="Q8" i="6"/>
  <c r="O8" i="6"/>
  <c r="M8" i="6"/>
  <c r="K8" i="6"/>
  <c r="E8" i="6"/>
  <c r="T36" i="5"/>
  <c r="R36" i="5"/>
  <c r="P36" i="5"/>
  <c r="T35" i="5"/>
  <c r="M35" i="5"/>
  <c r="K35" i="5"/>
  <c r="E35" i="5"/>
  <c r="M34" i="5"/>
  <c r="K34" i="5"/>
  <c r="E34" i="5"/>
  <c r="M33" i="5"/>
  <c r="K33" i="5"/>
  <c r="E33" i="5"/>
  <c r="M32" i="5"/>
  <c r="K32" i="5"/>
  <c r="E32" i="5"/>
  <c r="R31" i="5"/>
  <c r="M31" i="5"/>
  <c r="K31" i="5"/>
  <c r="E31" i="5"/>
  <c r="R30" i="5"/>
  <c r="E24" i="5"/>
  <c r="AI21" i="5"/>
  <c r="AG21" i="5"/>
  <c r="AE21" i="5"/>
  <c r="AC21" i="5"/>
  <c r="AA21" i="5"/>
  <c r="Y21" i="5"/>
  <c r="W21" i="5"/>
  <c r="U21" i="5"/>
  <c r="S21" i="5"/>
  <c r="Q21" i="5"/>
  <c r="O21" i="5"/>
  <c r="M21" i="5"/>
  <c r="K21" i="5"/>
  <c r="E21" i="5"/>
  <c r="AI20" i="5"/>
  <c r="AG20" i="5"/>
  <c r="AE20" i="5"/>
  <c r="AC20" i="5"/>
  <c r="AA20" i="5"/>
  <c r="Y20" i="5"/>
  <c r="W20" i="5"/>
  <c r="U20" i="5"/>
  <c r="S20" i="5"/>
  <c r="Q20" i="5"/>
  <c r="O20" i="5"/>
  <c r="M20" i="5"/>
  <c r="K20" i="5"/>
  <c r="E20" i="5"/>
  <c r="E19" i="5"/>
  <c r="E18" i="5"/>
  <c r="AI17" i="5"/>
  <c r="AG17" i="5"/>
  <c r="AE17" i="5"/>
  <c r="AC17" i="5"/>
  <c r="AA17" i="5"/>
  <c r="Y17" i="5"/>
  <c r="W17" i="5"/>
  <c r="U17" i="5"/>
  <c r="S17" i="5"/>
  <c r="Q17" i="5"/>
  <c r="O17" i="5"/>
  <c r="M17" i="5"/>
  <c r="K17" i="5"/>
  <c r="E17" i="5"/>
  <c r="AI16" i="5"/>
  <c r="AG16" i="5"/>
  <c r="AE16" i="5"/>
  <c r="AC16" i="5"/>
  <c r="AA16" i="5"/>
  <c r="Y16" i="5"/>
  <c r="W16" i="5"/>
  <c r="U16" i="5"/>
  <c r="S16" i="5"/>
  <c r="Q16" i="5"/>
  <c r="O16" i="5"/>
  <c r="M16" i="5"/>
  <c r="K16" i="5"/>
  <c r="E16" i="5"/>
  <c r="E15" i="5"/>
  <c r="E14" i="5"/>
  <c r="AI13" i="5"/>
  <c r="AG13" i="5"/>
  <c r="AE13" i="5"/>
  <c r="AC13" i="5"/>
  <c r="AA13" i="5"/>
  <c r="Y13" i="5"/>
  <c r="W13" i="5"/>
  <c r="U13" i="5"/>
  <c r="S13" i="5"/>
  <c r="Q13" i="5"/>
  <c r="O13" i="5"/>
  <c r="M13" i="5"/>
  <c r="K13" i="5"/>
  <c r="E13" i="5"/>
  <c r="AI12" i="5"/>
  <c r="AG12" i="5"/>
  <c r="AE12" i="5"/>
  <c r="AC12" i="5"/>
  <c r="AA12" i="5"/>
  <c r="Y12" i="5"/>
  <c r="W12" i="5"/>
  <c r="U12" i="5"/>
  <c r="S12" i="5"/>
  <c r="Q12" i="5"/>
  <c r="O12" i="5"/>
  <c r="M12" i="5"/>
  <c r="K12" i="5"/>
  <c r="E12" i="5"/>
  <c r="E11" i="5"/>
  <c r="E10" i="5"/>
  <c r="AI9" i="5"/>
  <c r="AG9" i="5"/>
  <c r="AE9" i="5"/>
  <c r="AC9" i="5"/>
  <c r="AA9" i="5"/>
  <c r="Y9" i="5"/>
  <c r="W9" i="5"/>
  <c r="U9" i="5"/>
  <c r="S9" i="5"/>
  <c r="Q9" i="5"/>
  <c r="O9" i="5"/>
  <c r="M9" i="5"/>
  <c r="K9" i="5"/>
  <c r="E9" i="5"/>
  <c r="AI8" i="5"/>
  <c r="AG8" i="5"/>
  <c r="AE8" i="5"/>
  <c r="AC8" i="5"/>
  <c r="AA8" i="5"/>
  <c r="Y8" i="5"/>
  <c r="W8" i="5"/>
  <c r="U8" i="5"/>
  <c r="S8" i="5"/>
  <c r="Q8" i="5"/>
  <c r="O8" i="5"/>
  <c r="M8" i="5"/>
  <c r="K8" i="5"/>
  <c r="E8" i="5"/>
  <c r="T36" i="4"/>
  <c r="R36" i="4"/>
  <c r="P36" i="4"/>
  <c r="T35" i="4"/>
  <c r="M35" i="4"/>
  <c r="K35" i="4"/>
  <c r="E35" i="4"/>
  <c r="M34" i="4"/>
  <c r="K34" i="4"/>
  <c r="E34" i="4"/>
  <c r="M33" i="4"/>
  <c r="K33" i="4"/>
  <c r="E33" i="4"/>
  <c r="M32" i="4"/>
  <c r="K32" i="4"/>
  <c r="E32" i="4"/>
  <c r="R31" i="4"/>
  <c r="M31" i="4"/>
  <c r="K31" i="4"/>
  <c r="E31" i="4"/>
  <c r="R30" i="4"/>
  <c r="E24" i="4"/>
  <c r="AI21" i="4"/>
  <c r="AG21" i="4"/>
  <c r="AE21" i="4"/>
  <c r="AC21" i="4"/>
  <c r="AA21" i="4"/>
  <c r="Y21" i="4"/>
  <c r="W21" i="4"/>
  <c r="U21" i="4"/>
  <c r="S21" i="4"/>
  <c r="Q21" i="4"/>
  <c r="O21" i="4"/>
  <c r="M21" i="4"/>
  <c r="K21" i="4"/>
  <c r="E21" i="4"/>
  <c r="AI20" i="4"/>
  <c r="AG20" i="4"/>
  <c r="AE20" i="4"/>
  <c r="AC20" i="4"/>
  <c r="AA20" i="4"/>
  <c r="Y20" i="4"/>
  <c r="W20" i="4"/>
  <c r="U20" i="4"/>
  <c r="S20" i="4"/>
  <c r="Q20" i="4"/>
  <c r="O20" i="4"/>
  <c r="M20" i="4"/>
  <c r="K20" i="4"/>
  <c r="E20" i="4"/>
  <c r="E19" i="4"/>
  <c r="E18" i="4"/>
  <c r="AI17" i="4"/>
  <c r="AG17" i="4"/>
  <c r="AE17" i="4"/>
  <c r="AC17" i="4"/>
  <c r="AA17" i="4"/>
  <c r="Y17" i="4"/>
  <c r="W17" i="4"/>
  <c r="U17" i="4"/>
  <c r="S17" i="4"/>
  <c r="Q17" i="4"/>
  <c r="O17" i="4"/>
  <c r="M17" i="4"/>
  <c r="K17" i="4"/>
  <c r="E17" i="4"/>
  <c r="AI16" i="4"/>
  <c r="AG16" i="4"/>
  <c r="AE16" i="4"/>
  <c r="AC16" i="4"/>
  <c r="AA16" i="4"/>
  <c r="Y16" i="4"/>
  <c r="W16" i="4"/>
  <c r="U16" i="4"/>
  <c r="S16" i="4"/>
  <c r="Q16" i="4"/>
  <c r="O16" i="4"/>
  <c r="M16" i="4"/>
  <c r="K16" i="4"/>
  <c r="E16" i="4"/>
  <c r="E15" i="4"/>
  <c r="E14" i="4"/>
  <c r="AI13" i="4"/>
  <c r="AG13" i="4"/>
  <c r="AE13" i="4"/>
  <c r="AC13" i="4"/>
  <c r="AA13" i="4"/>
  <c r="Y13" i="4"/>
  <c r="W13" i="4"/>
  <c r="U13" i="4"/>
  <c r="S13" i="4"/>
  <c r="Q13" i="4"/>
  <c r="O13" i="4"/>
  <c r="M13" i="4"/>
  <c r="K13" i="4"/>
  <c r="E13" i="4"/>
  <c r="AI12" i="4"/>
  <c r="AG12" i="4"/>
  <c r="AE12" i="4"/>
  <c r="AC12" i="4"/>
  <c r="AA12" i="4"/>
  <c r="Y12" i="4"/>
  <c r="W12" i="4"/>
  <c r="U12" i="4"/>
  <c r="S12" i="4"/>
  <c r="Q12" i="4"/>
  <c r="O12" i="4"/>
  <c r="M12" i="4"/>
  <c r="K12" i="4"/>
  <c r="E12" i="4"/>
  <c r="E11" i="4"/>
  <c r="E10" i="4"/>
  <c r="AI9" i="4"/>
  <c r="AG9" i="4"/>
  <c r="AE9" i="4"/>
  <c r="AC9" i="4"/>
  <c r="AA9" i="4"/>
  <c r="Y9" i="4"/>
  <c r="W9" i="4"/>
  <c r="U9" i="4"/>
  <c r="S9" i="4"/>
  <c r="Q9" i="4"/>
  <c r="O9" i="4"/>
  <c r="M9" i="4"/>
  <c r="K9" i="4"/>
  <c r="E9" i="4"/>
  <c r="AI8" i="4"/>
  <c r="AG8" i="4"/>
  <c r="AE8" i="4"/>
  <c r="AC8" i="4"/>
  <c r="AA8" i="4"/>
  <c r="Y8" i="4"/>
  <c r="W8" i="4"/>
  <c r="U8" i="4"/>
  <c r="S8" i="4"/>
  <c r="Q8" i="4"/>
  <c r="O8" i="4"/>
  <c r="M8" i="4"/>
  <c r="K8" i="4"/>
  <c r="E8" i="4"/>
  <c r="R34" i="3"/>
  <c r="P34" i="3"/>
  <c r="M33" i="3"/>
  <c r="K33" i="3"/>
  <c r="E33" i="3"/>
  <c r="M32" i="3"/>
  <c r="K32" i="3"/>
  <c r="E32" i="3"/>
  <c r="M31" i="3"/>
  <c r="K31" i="3"/>
  <c r="E31" i="3"/>
  <c r="M30" i="3"/>
  <c r="K30" i="3"/>
  <c r="E30" i="3"/>
  <c r="T29" i="3"/>
  <c r="R29" i="3"/>
  <c r="M29" i="3"/>
  <c r="K29" i="3"/>
  <c r="E29" i="3"/>
  <c r="T28" i="3"/>
  <c r="R28" i="3"/>
  <c r="AI21" i="3"/>
  <c r="AG21" i="3"/>
  <c r="AE21" i="3"/>
  <c r="AC21" i="3"/>
  <c r="AA21" i="3"/>
  <c r="Y21" i="3"/>
  <c r="W21" i="3"/>
  <c r="U21" i="3"/>
  <c r="S21" i="3"/>
  <c r="Q21" i="3"/>
  <c r="O21" i="3"/>
  <c r="M21" i="3"/>
  <c r="K21" i="3"/>
  <c r="E21" i="3"/>
  <c r="AI20" i="3"/>
  <c r="AG20" i="3"/>
  <c r="AE20" i="3"/>
  <c r="AC20" i="3"/>
  <c r="AA20" i="3"/>
  <c r="Y20" i="3"/>
  <c r="W20" i="3"/>
  <c r="U20" i="3"/>
  <c r="S20" i="3"/>
  <c r="Q20" i="3"/>
  <c r="O20" i="3"/>
  <c r="M20" i="3"/>
  <c r="K20" i="3"/>
  <c r="E20" i="3"/>
  <c r="E19" i="3"/>
  <c r="E18" i="3"/>
  <c r="AI17" i="3"/>
  <c r="AG17" i="3"/>
  <c r="AE17" i="3"/>
  <c r="AC17" i="3"/>
  <c r="AA17" i="3"/>
  <c r="Y17" i="3"/>
  <c r="W17" i="3"/>
  <c r="U17" i="3"/>
  <c r="S17" i="3"/>
  <c r="Q17" i="3"/>
  <c r="O17" i="3"/>
  <c r="M17" i="3"/>
  <c r="K17" i="3"/>
  <c r="E17" i="3"/>
  <c r="AI16" i="3"/>
  <c r="AG16" i="3"/>
  <c r="AE16" i="3"/>
  <c r="AC16" i="3"/>
  <c r="AA16" i="3"/>
  <c r="Y16" i="3"/>
  <c r="W16" i="3"/>
  <c r="U16" i="3"/>
  <c r="S16" i="3"/>
  <c r="Q16" i="3"/>
  <c r="O16" i="3"/>
  <c r="M16" i="3"/>
  <c r="K16" i="3"/>
  <c r="E16" i="3"/>
  <c r="E15" i="3"/>
  <c r="E14" i="3"/>
  <c r="AI13" i="3"/>
  <c r="AG13" i="3"/>
  <c r="AE13" i="3"/>
  <c r="AC13" i="3"/>
  <c r="AA13" i="3"/>
  <c r="Y13" i="3"/>
  <c r="W13" i="3"/>
  <c r="U13" i="3"/>
  <c r="S13" i="3"/>
  <c r="Q13" i="3"/>
  <c r="O13" i="3"/>
  <c r="M13" i="3"/>
  <c r="K13" i="3"/>
  <c r="E13" i="3"/>
  <c r="AI12" i="3"/>
  <c r="AG12" i="3"/>
  <c r="AE12" i="3"/>
  <c r="AC12" i="3"/>
  <c r="AA12" i="3"/>
  <c r="Y12" i="3"/>
  <c r="W12" i="3"/>
  <c r="U12" i="3"/>
  <c r="S12" i="3"/>
  <c r="Q12" i="3"/>
  <c r="O12" i="3"/>
  <c r="M12" i="3"/>
  <c r="K12" i="3"/>
  <c r="E12" i="3"/>
  <c r="E11" i="3"/>
  <c r="E10" i="3"/>
  <c r="AI9" i="3"/>
  <c r="AG9" i="3"/>
  <c r="AE9" i="3"/>
  <c r="AC9" i="3"/>
  <c r="AA9" i="3"/>
  <c r="Y9" i="3"/>
  <c r="W9" i="3"/>
  <c r="U9" i="3"/>
  <c r="S9" i="3"/>
  <c r="Q9" i="3"/>
  <c r="O9" i="3"/>
  <c r="M9" i="3"/>
  <c r="K9" i="3"/>
  <c r="E9" i="3"/>
  <c r="AI8" i="3"/>
  <c r="AG8" i="3"/>
  <c r="AE8" i="3"/>
  <c r="AC8" i="3"/>
  <c r="AA8" i="3"/>
  <c r="Y8" i="3"/>
  <c r="W8" i="3"/>
  <c r="U8" i="3"/>
  <c r="S8" i="3"/>
  <c r="Q8" i="3"/>
  <c r="O8" i="3"/>
  <c r="M8" i="3"/>
  <c r="K8" i="3"/>
  <c r="E8" i="3"/>
  <c r="R34" i="2"/>
  <c r="P34" i="2"/>
  <c r="M33" i="2"/>
  <c r="K33" i="2"/>
  <c r="E33" i="2"/>
  <c r="M32" i="2"/>
  <c r="K32" i="2"/>
  <c r="E32" i="2"/>
  <c r="M31" i="2"/>
  <c r="K31" i="2"/>
  <c r="E31" i="2"/>
  <c r="M30" i="2"/>
  <c r="K30" i="2"/>
  <c r="E30" i="2"/>
  <c r="T29" i="2"/>
  <c r="R29" i="2"/>
  <c r="M29" i="2"/>
  <c r="K29" i="2"/>
  <c r="E29" i="2"/>
  <c r="T28" i="2"/>
  <c r="R28" i="2"/>
  <c r="AI21" i="2"/>
  <c r="AG21" i="2"/>
  <c r="AE21" i="2"/>
  <c r="AC21" i="2"/>
  <c r="AA21" i="2"/>
  <c r="Y21" i="2"/>
  <c r="W21" i="2"/>
  <c r="U21" i="2"/>
  <c r="S21" i="2"/>
  <c r="Q21" i="2"/>
  <c r="O21" i="2"/>
  <c r="M21" i="2"/>
  <c r="K21" i="2"/>
  <c r="E21" i="2"/>
  <c r="AI20" i="2"/>
  <c r="AG20" i="2"/>
  <c r="AE20" i="2"/>
  <c r="AC20" i="2"/>
  <c r="AA20" i="2"/>
  <c r="Y20" i="2"/>
  <c r="W20" i="2"/>
  <c r="U20" i="2"/>
  <c r="S20" i="2"/>
  <c r="Q20" i="2"/>
  <c r="O20" i="2"/>
  <c r="M20" i="2"/>
  <c r="K20" i="2"/>
  <c r="E20" i="2"/>
  <c r="E19" i="2"/>
  <c r="E18" i="2"/>
  <c r="AI17" i="2"/>
  <c r="AG17" i="2"/>
  <c r="AE17" i="2"/>
  <c r="AC17" i="2"/>
  <c r="AA17" i="2"/>
  <c r="Y17" i="2"/>
  <c r="W17" i="2"/>
  <c r="U17" i="2"/>
  <c r="S17" i="2"/>
  <c r="Q17" i="2"/>
  <c r="O17" i="2"/>
  <c r="M17" i="2"/>
  <c r="K17" i="2"/>
  <c r="E17" i="2"/>
  <c r="AI16" i="2"/>
  <c r="AG16" i="2"/>
  <c r="AE16" i="2"/>
  <c r="AC16" i="2"/>
  <c r="AA16" i="2"/>
  <c r="Y16" i="2"/>
  <c r="W16" i="2"/>
  <c r="U16" i="2"/>
  <c r="S16" i="2"/>
  <c r="Q16" i="2"/>
  <c r="O16" i="2"/>
  <c r="M16" i="2"/>
  <c r="K16" i="2"/>
  <c r="E16" i="2"/>
  <c r="E15" i="2"/>
  <c r="E14" i="2"/>
  <c r="AI13" i="2"/>
  <c r="AG13" i="2"/>
  <c r="AE13" i="2"/>
  <c r="AC13" i="2"/>
  <c r="AA13" i="2"/>
  <c r="Y13" i="2"/>
  <c r="W13" i="2"/>
  <c r="U13" i="2"/>
  <c r="S13" i="2"/>
  <c r="Q13" i="2"/>
  <c r="O13" i="2"/>
  <c r="M13" i="2"/>
  <c r="K13" i="2"/>
  <c r="E13" i="2"/>
  <c r="AI12" i="2"/>
  <c r="AG12" i="2"/>
  <c r="AE12" i="2"/>
  <c r="AC12" i="2"/>
  <c r="AA12" i="2"/>
  <c r="Y12" i="2"/>
  <c r="W12" i="2"/>
  <c r="U12" i="2"/>
  <c r="S12" i="2"/>
  <c r="Q12" i="2"/>
  <c r="O12" i="2"/>
  <c r="M12" i="2"/>
  <c r="K12" i="2"/>
  <c r="E12" i="2"/>
  <c r="E11" i="2"/>
  <c r="E10" i="2"/>
  <c r="AI9" i="2"/>
  <c r="AG9" i="2"/>
  <c r="AE9" i="2"/>
  <c r="AC9" i="2"/>
  <c r="AA9" i="2"/>
  <c r="Y9" i="2"/>
  <c r="W9" i="2"/>
  <c r="U9" i="2"/>
  <c r="S9" i="2"/>
  <c r="Q9" i="2"/>
  <c r="O9" i="2"/>
  <c r="M9" i="2"/>
  <c r="K9" i="2"/>
  <c r="E9" i="2"/>
  <c r="AI8" i="2"/>
  <c r="AG8" i="2"/>
  <c r="AE8" i="2"/>
  <c r="AC8" i="2"/>
  <c r="AA8" i="2"/>
  <c r="Y8" i="2"/>
  <c r="W8" i="2"/>
  <c r="U8" i="2"/>
  <c r="S8" i="2"/>
  <c r="Q8" i="2"/>
  <c r="O8" i="2"/>
  <c r="M8" i="2"/>
  <c r="K8" i="2"/>
  <c r="E8" i="2"/>
</calcChain>
</file>

<file path=xl/sharedStrings.xml><?xml version="1.0" encoding="utf-8"?>
<sst xmlns="http://schemas.openxmlformats.org/spreadsheetml/2006/main" count="1602" uniqueCount="137">
  <si>
    <t>Back to menu</t>
  </si>
  <si>
    <t>Non-municipal</t>
  </si>
  <si>
    <r>
      <t xml:space="preserve">Ruraflex CPP - </t>
    </r>
    <r>
      <rPr>
        <b/>
        <sz val="36"/>
        <color theme="4" tint="-0.499984740745262"/>
        <rFont val="Arial"/>
        <family val="2"/>
      </rPr>
      <t>Non-local Authority 50 days / 8 hours (6:00-14:00) 400 critical peak hours per year</t>
    </r>
  </si>
  <si>
    <t>Active energy charge [c/kWh] NON-CRITICAL PEAK DAY rates for NORMAL days</t>
  </si>
  <si>
    <t xml:space="preserve">Active energy charge [c/kWh] CRITICAL PEAK DAY rates for CRITICAL PEAK days </t>
  </si>
  <si>
    <t>Network capacity charges [R/kVA/m]</t>
  </si>
  <si>
    <t>Transmission zone</t>
  </si>
  <si>
    <r>
      <t xml:space="preserve">High demand season </t>
    </r>
    <r>
      <rPr>
        <sz val="18"/>
        <rFont val="Arial"/>
        <family val="2"/>
      </rPr>
      <t>[Jun - Aug]</t>
    </r>
  </si>
  <si>
    <r>
      <t xml:space="preserve">Low demand season </t>
    </r>
    <r>
      <rPr>
        <sz val="18"/>
        <rFont val="Arial"/>
        <family val="2"/>
      </rPr>
      <t>[Sep - May]</t>
    </r>
  </si>
  <si>
    <t>Voltage</t>
  </si>
  <si>
    <t>Peak</t>
  </si>
  <si>
    <t>Standard</t>
  </si>
  <si>
    <t>Off Peak</t>
  </si>
  <si>
    <t>Tariff</t>
  </si>
  <si>
    <t>Tariff nameBillcode</t>
  </si>
  <si>
    <t>Tx zone</t>
  </si>
  <si>
    <t>Billcode</t>
  </si>
  <si>
    <t/>
  </si>
  <si>
    <t>VAT incl</t>
  </si>
  <si>
    <t>Ruraflex - CPP: 50 days / 8 hours (6:00-14:00) 400 critical peak hours per year NON-CRITICAL Peak Day rates for NORMAL days</t>
  </si>
  <si>
    <t>RuCPPn2</t>
  </si>
  <si>
    <t>≤ 300km</t>
  </si>
  <si>
    <t>&lt; 500V</t>
  </si>
  <si>
    <t>≥ 500V &amp; ≤ 22kV</t>
  </si>
  <si>
    <t>&gt; 300km and 
≤ 600km</t>
  </si>
  <si>
    <t>&gt; 600km and 
≤ 900km</t>
  </si>
  <si>
    <t>&gt; 900km</t>
  </si>
  <si>
    <t>Customer categories</t>
  </si>
  <si>
    <t>Service charge  [R/account/day]</t>
  </si>
  <si>
    <t>Administration charge  [R/POD/day]</t>
  </si>
  <si>
    <t>Ancillary service charge [c/kWh]</t>
  </si>
  <si>
    <t>Network demand charge [c/kWh]  in all time-of-use periods</t>
  </si>
  <si>
    <t>≤ 100 kVA</t>
  </si>
  <si>
    <t>≥ 500V &amp; &lt; 22kV</t>
  </si>
  <si>
    <t>&gt; 100 kVA &amp; ≤ 500 kVA</t>
  </si>
  <si>
    <t>&gt; 500 kVA &amp; ≤ 1 MVA</t>
  </si>
  <si>
    <t>Reactive energy charge  [c/kVArh]</t>
  </si>
  <si>
    <t>&gt; 1 MVA</t>
  </si>
  <si>
    <t>High season</t>
  </si>
  <si>
    <t>Low season</t>
  </si>
  <si>
    <t>Key customers</t>
  </si>
  <si>
    <r>
      <t xml:space="preserve">Ruraflex CPP - </t>
    </r>
    <r>
      <rPr>
        <b/>
        <sz val="36"/>
        <color theme="4" tint="-0.499984740745262"/>
        <rFont val="Arial"/>
        <family val="2"/>
      </rPr>
      <t>Non-local Authority 25 days / 16 hours (6:00-22:00) 400 critical peak hours per year</t>
    </r>
  </si>
  <si>
    <t>Ruraflex - CPP: 25 days / 16 hours (6:00-22:00) 400 critical peak hours per year NON-CRITICAL Peak Day rates for NORMAL days</t>
  </si>
  <si>
    <t>RuCPPn</t>
  </si>
  <si>
    <r>
      <t xml:space="preserve">Ruraflex Gen CPP - </t>
    </r>
    <r>
      <rPr>
        <b/>
        <sz val="36"/>
        <color theme="4" tint="-0.249977111117893"/>
        <rFont val="Arial"/>
        <family val="2"/>
      </rPr>
      <t>Non-Local Authority 50 days / 8 hours (6:00-14:00) 400 critical peak hours per year</t>
    </r>
  </si>
  <si>
    <t>Active energy charge for loads [c/kWh] NON-CRITICAL PEAK DAY rates for NORMAL days</t>
  </si>
  <si>
    <t xml:space="preserve">Active energy charge for loads [c/kWh] CRITICAL PEAK DAY rates for CRITICAL PEAK days </t>
  </si>
  <si>
    <t>Ruraflex Gen - CPP: 50 days / 8 hours (6:00-14:00) 400 critical peak hours per year NON-CRITICAL Peak Day rates for NORMAL days</t>
  </si>
  <si>
    <t>GRCPPn2</t>
  </si>
  <si>
    <t>Gen-purchase</t>
  </si>
  <si>
    <t>NLPurchADJ</t>
  </si>
  <si>
    <t>Ancillary service charge for loads and generators</t>
  </si>
  <si>
    <r>
      <t>Service charge</t>
    </r>
    <r>
      <rPr>
        <sz val="18"/>
        <rFont val="Arial"/>
        <family val="2"/>
      </rPr>
      <t xml:space="preserve">  </t>
    </r>
    <r>
      <rPr>
        <b/>
        <sz val="18"/>
        <rFont val="Arial"/>
        <family val="2"/>
      </rPr>
      <t>[R/account/day]</t>
    </r>
  </si>
  <si>
    <r>
      <t>Administration charge</t>
    </r>
    <r>
      <rPr>
        <sz val="18"/>
        <rFont val="Arial"/>
        <family val="2"/>
      </rPr>
      <t xml:space="preserve">  </t>
    </r>
    <r>
      <rPr>
        <b/>
        <sz val="18"/>
        <rFont val="Arial"/>
        <family val="2"/>
      </rPr>
      <t>[R/POD/day]</t>
    </r>
  </si>
  <si>
    <t xml:space="preserve"> [c/kWh]</t>
  </si>
  <si>
    <t>[kVA or MVA = loads]</t>
  </si>
  <si>
    <t>[kW or MW = generators]</t>
  </si>
  <si>
    <t>≤ 100 kVA/kW</t>
  </si>
  <si>
    <t>&gt; 100 KVA/kW &amp; ≤ 500 kVA/kW</t>
  </si>
  <si>
    <t>&gt; 500 kVA/kW &amp; ≤ 1 MVA/MW</t>
  </si>
  <si>
    <r>
      <t xml:space="preserve">Reactive energy charge  </t>
    </r>
    <r>
      <rPr>
        <sz val="18"/>
        <rFont val="Arial"/>
        <family val="2"/>
      </rPr>
      <t>[c/kVArh]</t>
    </r>
  </si>
  <si>
    <t xml:space="preserve">Network demand charge [c/kWh] for loads  in all time-of-use periods
</t>
  </si>
  <si>
    <t>&gt; 1 MVA/MW</t>
  </si>
  <si>
    <r>
      <t xml:space="preserve">Ruraflex Gen CPP - </t>
    </r>
    <r>
      <rPr>
        <b/>
        <sz val="36"/>
        <color theme="4" tint="-0.249977111117893"/>
        <rFont val="Arial"/>
        <family val="2"/>
      </rPr>
      <t>Non-Local Authority 25 days / 16 hours (6:00-22:00) 400 critical peak hours per year</t>
    </r>
  </si>
  <si>
    <t>Ruraflex Gen - CPP: 25 days / 16 hours (6:00-22:00) 400 critical peak hours per year NON-CRITICAL Peak Day rates for NORMAL days</t>
  </si>
  <si>
    <t>GRCPPn</t>
  </si>
  <si>
    <r>
      <t xml:space="preserve">Megaflex </t>
    </r>
    <r>
      <rPr>
        <b/>
        <sz val="36"/>
        <color rgb="FF1F4E79"/>
        <rFont val="Arial"/>
        <family val="2"/>
      </rPr>
      <t>Gen CPP - Non-local authority 50 days / 8 hours (6:00-14:00) 400 critical peak hours per year</t>
    </r>
  </si>
  <si>
    <t>Transmission network charges [R/kVA/m]</t>
  </si>
  <si>
    <t>Megaflex Gen - CPP: 50 days / 8 hours (6:00-14:00) 400 critical peak hours per year NON-CRITICAL Peak Day rates for NORMAL days</t>
  </si>
  <si>
    <t>GUCPPn2</t>
  </si>
  <si>
    <t>≥ 500V &amp; &lt; 66kV</t>
  </si>
  <si>
    <t>≥ 66kV &amp; ≤ 132kV</t>
  </si>
  <si>
    <t>&gt; 132kV*</t>
  </si>
  <si>
    <t>WEPS energy rate excluding losses</t>
  </si>
  <si>
    <t>TUoS network charges for Transmission connected generators</t>
  </si>
  <si>
    <t>GenTUOS</t>
  </si>
  <si>
    <t>Cape</t>
  </si>
  <si>
    <t>* 132 kV or Transmission connected</t>
  </si>
  <si>
    <t>Karoo</t>
  </si>
  <si>
    <t>Kwazulu-Natal</t>
  </si>
  <si>
    <t>Distribution network charges for loads</t>
  </si>
  <si>
    <t xml:space="preserve">Transmission network charges for generators </t>
  </si>
  <si>
    <t>Distribution network charges for generators*</t>
  </si>
  <si>
    <t>Vaal</t>
  </si>
  <si>
    <t>Network capacity charge 
[R/kVA/m]</t>
  </si>
  <si>
    <t>Network demand charge 
[R/kVA/m]</t>
  </si>
  <si>
    <r>
      <t>Urban low voltage subsidy charge</t>
    </r>
    <r>
      <rPr>
        <sz val="18"/>
        <rFont val="Arial"/>
        <family val="2"/>
      </rPr>
      <t xml:space="preserve"> </t>
    </r>
    <r>
      <rPr>
        <b/>
        <sz val="18"/>
        <rFont val="Arial"/>
        <family val="2"/>
      </rPr>
      <t>[R/kVA/m]</t>
    </r>
  </si>
  <si>
    <t>Waterburg</t>
  </si>
  <si>
    <t>TUoS [ &gt; 132kV]</t>
  </si>
  <si>
    <t>Network charge
[R/kW]</t>
  </si>
  <si>
    <t xml:space="preserve">Voltage </t>
  </si>
  <si>
    <t>Network capacity charge    [R/kW/m]</t>
  </si>
  <si>
    <t>Mpumalanga</t>
  </si>
  <si>
    <t>&gt; 132kV / Transmission connected</t>
  </si>
  <si>
    <t>Gen-DUoS urban</t>
  </si>
  <si>
    <t>NEGenDUoSU</t>
  </si>
  <si>
    <t>Waterberg</t>
  </si>
  <si>
    <t>* The Distribution network charge will be rebated by the Losses charge, but not beyond extintion</t>
  </si>
  <si>
    <t xml:space="preserve">≤ 100 KVA/ kW </t>
  </si>
  <si>
    <t>&gt; 100 kVA/ kW &amp; ≤ 500 kVA/ kW</t>
  </si>
  <si>
    <t>&gt; 500 kVA/ kW &amp; ≤ 1 MVA/MW</t>
  </si>
  <si>
    <t>Key customers or Transmission connected generators</t>
  </si>
  <si>
    <t>&gt; 132kV</t>
  </si>
  <si>
    <t>Applicable to loads</t>
  </si>
  <si>
    <t>Electrification and rural network subsidy charge  [c/kWh]</t>
  </si>
  <si>
    <r>
      <t>Affordability subsidy charge</t>
    </r>
    <r>
      <rPr>
        <sz val="18"/>
        <rFont val="Arial"/>
        <family val="2"/>
      </rPr>
      <t xml:space="preserve"> </t>
    </r>
    <r>
      <rPr>
        <b/>
        <sz val="18"/>
        <rFont val="Arial"/>
        <family val="2"/>
      </rPr>
      <t xml:space="preserve">[c/kWh] </t>
    </r>
    <r>
      <rPr>
        <sz val="18"/>
        <rFont val="Arial"/>
        <family val="2"/>
      </rPr>
      <t xml:space="preserve">
Only payable by non-local authority tariffs</t>
    </r>
  </si>
  <si>
    <t>Reactive energy charge  [c/kVArh] (loads)</t>
  </si>
  <si>
    <t>Losses charge for generators</t>
  </si>
  <si>
    <t>Distribution connected generators</t>
  </si>
  <si>
    <t>Transmission connected generators</t>
  </si>
  <si>
    <t>Formula</t>
  </si>
  <si>
    <t>Distribution = - ((Energy produced x WEPS rate excluding losses) x (Distribution loss factor x Transmission loss factor-1)) in each TOU period</t>
  </si>
  <si>
    <t>Transmission = (Energy produced x WEPS rate excluding losses) x (Transmission loss factor-1/Transmission loss factor) in each TOU period</t>
  </si>
  <si>
    <t>Transmission loss factors for Distribution connected</t>
  </si>
  <si>
    <t>Distribution loss factors</t>
  </si>
  <si>
    <t>Generator loss factor</t>
  </si>
  <si>
    <t>Distance from Johannesburg</t>
  </si>
  <si>
    <r>
      <t xml:space="preserve">Megaflex </t>
    </r>
    <r>
      <rPr>
        <b/>
        <sz val="36"/>
        <color rgb="FF1F4E79"/>
        <rFont val="Arial"/>
        <family val="2"/>
      </rPr>
      <t>Gen CPP - Non-local authority 25 days / 16 hours (6:00-22:00) 400 critical peak hours per year</t>
    </r>
  </si>
  <si>
    <t>Megaflex Gen - CPP: 25 days / 16 hours (6:00-22:00) 400 critical peak hours per year NON-CRITICAL Peak Day rates for NORMAL days</t>
  </si>
  <si>
    <t>GUCPPn</t>
  </si>
  <si>
    <r>
      <t xml:space="preserve">Miniflex CPP - </t>
    </r>
    <r>
      <rPr>
        <b/>
        <sz val="36"/>
        <color theme="4" tint="-0.249977111117893"/>
        <rFont val="Arial"/>
        <family val="2"/>
      </rPr>
      <t>Non-Local Authority 50 days / 8 hours (6:00-14:00) 400 critical peak hours per year</t>
    </r>
  </si>
  <si>
    <t>Network capacity charge [R/kVA/m]</t>
  </si>
  <si>
    <t>Miniflex - CPP: 50 days / 8 hours (6:00-14:00) 400 critical peak hours per year NON-CRITICAL Peak Day rates for NORMAL days</t>
  </si>
  <si>
    <t>MiCPPn2</t>
  </si>
  <si>
    <r>
      <t>Service charge</t>
    </r>
    <r>
      <rPr>
        <sz val="18"/>
        <rFont val="Arial Narrow"/>
        <family val="2"/>
      </rPr>
      <t xml:space="preserve">  </t>
    </r>
    <r>
      <rPr>
        <b/>
        <sz val="18"/>
        <rFont val="Arial"/>
        <family val="2"/>
      </rPr>
      <t>[R/account/day]</t>
    </r>
  </si>
  <si>
    <r>
      <t xml:space="preserve">Network demand charge [c/kWh]        
     </t>
    </r>
    <r>
      <rPr>
        <sz val="18"/>
        <rFont val="Arial"/>
        <family val="2"/>
      </rPr>
      <t>[Peak &amp; Standard]</t>
    </r>
  </si>
  <si>
    <t>Urban low voltage subsidy charge [R/kVA/m]</t>
  </si>
  <si>
    <r>
      <t xml:space="preserve">Miniflex CPP - </t>
    </r>
    <r>
      <rPr>
        <b/>
        <sz val="36"/>
        <color theme="4" tint="-0.249977111117893"/>
        <rFont val="Arial"/>
        <family val="2"/>
      </rPr>
      <t>Non-Local Authority 25 days / 16 hours (6:00-22:00) 400 critical peak hours per year</t>
    </r>
  </si>
  <si>
    <t>Miniflex - CPP: 25 days / 16 hours (6:00-22:00) 400 critical peak hours per year NON-CRITICAL Peak Day rates for NORMAL days</t>
  </si>
  <si>
    <t>MiCPPn</t>
  </si>
  <si>
    <r>
      <t xml:space="preserve">Megaflex CPP </t>
    </r>
    <r>
      <rPr>
        <b/>
        <sz val="36"/>
        <color rgb="FF1F4E79"/>
        <rFont val="Arial"/>
        <family val="2"/>
      </rPr>
      <t>– Non-local Authority 50 days / 8 hours (6:00-14:00) 400 critical peak hours per year</t>
    </r>
  </si>
  <si>
    <t>Megaflex - CPP: 50 days / 8 hours (6:00-14:00) 400 critical peak hours per year NON-CRITICAL Peak Day rates for NORMAL days</t>
  </si>
  <si>
    <t>MeCPPn2</t>
  </si>
  <si>
    <t>Distribution network charges</t>
  </si>
  <si>
    <r>
      <t xml:space="preserve">Megaflex CPP </t>
    </r>
    <r>
      <rPr>
        <b/>
        <sz val="36"/>
        <color rgb="FF1F4E79"/>
        <rFont val="Arial"/>
        <family val="2"/>
      </rPr>
      <t>– Non-local Authority 25 days / 16 hours (6:00-22:00) 400 critical peak hours per year</t>
    </r>
  </si>
  <si>
    <t>Megaflex - CPP: 25 days / 16 hours (6:00-22:00) 400 critical peak hours per year NON-CRITICAL Peak Day rates for NORMAL days</t>
  </si>
  <si>
    <t>MeCPPn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</si>
</sst>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 * #,##0.00_ ;_ * \-#,##0.00_ ;_ * \-??_ ;_ @_ "/>
    <numFmt numFmtId="165" formatCode="&quot;R &quot;#,##0.00"/>
    <numFmt numFmtId="166" formatCode="&quot;R&quot;\ #,##0.00;[Red]&quot;R&quot;\ \-#,##0.00"/>
    <numFmt numFmtId="167" formatCode="0.000%"/>
    <numFmt numFmtId="168" formatCode="_ * #,##0.0000_ ;_ * \-#,##0.0000_ ;_ * \-??_ ;_ @_ "/>
    <numFmt numFmtId="169" formatCode="&quot;R &quot;#,##0.00;&quot;R -&quot;#,##0.00"/>
    <numFmt numFmtId="170" formatCode="#,##0.0000_ ;[Red]\-#,##0.0000\ "/>
    <numFmt numFmtId="171" formatCode="#,##0.00_ ;\-#,##0.00\ 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u/>
      <sz val="16"/>
      <color theme="10"/>
      <name val="Arial"/>
      <family val="2"/>
    </font>
    <font>
      <sz val="10"/>
      <color indexed="10"/>
      <name val="Arial"/>
      <family val="2"/>
    </font>
    <font>
      <b/>
      <sz val="36"/>
      <color rgb="FF000000"/>
      <name val="Arial"/>
      <family val="2"/>
    </font>
    <font>
      <b/>
      <sz val="36"/>
      <color theme="4" tint="-0.499984740745262"/>
      <name val="Arial"/>
      <family val="2"/>
    </font>
    <font>
      <b/>
      <sz val="34"/>
      <color indexed="9"/>
      <name val="Arial"/>
      <family val="2"/>
    </font>
    <font>
      <sz val="10"/>
      <color indexed="22"/>
      <name val="Arial"/>
      <family val="2"/>
    </font>
    <font>
      <i/>
      <sz val="10"/>
      <name val="Arial"/>
      <family val="2"/>
    </font>
    <font>
      <b/>
      <i/>
      <sz val="18"/>
      <color indexed="10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24"/>
      <name val="Arial"/>
      <family val="2"/>
    </font>
    <font>
      <i/>
      <sz val="18"/>
      <name val="Arial"/>
      <family val="2"/>
    </font>
    <font>
      <sz val="10"/>
      <color indexed="9"/>
      <name val="Arial"/>
      <family val="2"/>
    </font>
    <font>
      <sz val="10"/>
      <color indexed="53"/>
      <name val="Arial"/>
      <family val="2"/>
    </font>
    <font>
      <b/>
      <i/>
      <sz val="18"/>
      <name val="Arial"/>
      <family val="2"/>
    </font>
    <font>
      <sz val="11"/>
      <name val="Arial Narrow"/>
      <family val="2"/>
    </font>
    <font>
      <b/>
      <sz val="12"/>
      <name val="Arial"/>
      <family val="2"/>
    </font>
    <font>
      <i/>
      <sz val="12"/>
      <name val="Arial"/>
      <family val="2"/>
    </font>
    <font>
      <b/>
      <sz val="36"/>
      <color theme="4" tint="-0.249977111117893"/>
      <name val="Arial"/>
      <family val="2"/>
    </font>
    <font>
      <sz val="16"/>
      <name val="Arial"/>
      <family val="2"/>
    </font>
    <font>
      <i/>
      <sz val="16"/>
      <name val="Arial"/>
      <family val="2"/>
    </font>
    <font>
      <b/>
      <sz val="16"/>
      <name val="Arial"/>
      <family val="2"/>
    </font>
    <font>
      <sz val="16"/>
      <color indexed="22"/>
      <name val="Arial"/>
      <family val="2"/>
    </font>
    <font>
      <sz val="16"/>
      <color indexed="9"/>
      <name val="Arial"/>
      <family val="2"/>
    </font>
    <font>
      <sz val="16"/>
      <color indexed="53"/>
      <name val="Arial"/>
      <family val="2"/>
    </font>
    <font>
      <b/>
      <sz val="36"/>
      <color rgb="FF1F4E79"/>
      <name val="Arial"/>
      <family val="2"/>
    </font>
    <font>
      <sz val="18"/>
      <name val="Arial Narrow"/>
      <family val="2"/>
    </font>
    <font>
      <b/>
      <sz val="18"/>
      <name val="Arial Narrow"/>
      <family val="2"/>
    </font>
    <font>
      <b/>
      <sz val="12"/>
      <name val="Arial Narrow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</fills>
  <borders count="2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 style="hair">
        <color indexed="64"/>
      </right>
      <top style="thin">
        <color indexed="8"/>
      </top>
      <bottom style="hair">
        <color indexed="22"/>
      </bottom>
      <diagonal/>
    </border>
    <border>
      <left/>
      <right/>
      <top style="thin">
        <color indexed="8"/>
      </top>
      <bottom style="hair">
        <color indexed="22"/>
      </bottom>
      <diagonal/>
    </border>
    <border>
      <left style="medium">
        <color indexed="64"/>
      </left>
      <right/>
      <top style="thin">
        <color indexed="8"/>
      </top>
      <bottom style="hair">
        <color indexed="22"/>
      </bottom>
      <diagonal/>
    </border>
    <border>
      <left/>
      <right style="medium">
        <color indexed="64"/>
      </right>
      <top style="thin">
        <color indexed="8"/>
      </top>
      <bottom style="hair">
        <color indexed="22"/>
      </bottom>
      <diagonal/>
    </border>
    <border>
      <left style="medium">
        <color indexed="64"/>
      </left>
      <right/>
      <top style="thin">
        <color indexed="8"/>
      </top>
      <bottom style="hair">
        <color indexed="64"/>
      </bottom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  <border>
      <left/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/>
      <top style="hair">
        <color indexed="22"/>
      </top>
      <bottom style="hair">
        <color indexed="22"/>
      </bottom>
      <diagonal/>
    </border>
    <border>
      <left/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22"/>
      </top>
      <bottom style="thin">
        <color indexed="8"/>
      </bottom>
      <diagonal/>
    </border>
    <border>
      <left/>
      <right style="hair">
        <color indexed="64"/>
      </right>
      <top style="hair">
        <color indexed="22"/>
      </top>
      <bottom style="thin">
        <color indexed="8"/>
      </bottom>
      <diagonal/>
    </border>
    <border>
      <left style="medium">
        <color indexed="64"/>
      </left>
      <right/>
      <top style="hair">
        <color indexed="22"/>
      </top>
      <bottom style="thin">
        <color indexed="8"/>
      </bottom>
      <diagonal/>
    </border>
    <border>
      <left/>
      <right style="medium">
        <color indexed="64"/>
      </right>
      <top style="hair">
        <color indexed="22"/>
      </top>
      <bottom style="thin">
        <color indexed="8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8"/>
      </right>
      <top style="thin">
        <color indexed="64"/>
      </top>
      <bottom/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/>
      <top style="hair">
        <color indexed="22"/>
      </top>
      <bottom style="medium">
        <color indexed="64"/>
      </bottom>
      <diagonal/>
    </border>
    <border>
      <left/>
      <right style="hair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22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 style="hair">
        <color indexed="22"/>
      </top>
      <bottom style="medium">
        <color indexed="8"/>
      </bottom>
      <diagonal/>
    </border>
    <border>
      <left/>
      <right style="hair">
        <color indexed="64"/>
      </right>
      <top style="hair">
        <color indexed="22"/>
      </top>
      <bottom style="medium">
        <color indexed="8"/>
      </bottom>
      <diagonal/>
    </border>
    <border>
      <left/>
      <right style="thin">
        <color indexed="64"/>
      </right>
      <top style="hair">
        <color indexed="22"/>
      </top>
      <bottom style="medium">
        <color indexed="8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hair">
        <color indexed="22"/>
      </bottom>
      <diagonal/>
    </border>
    <border>
      <left/>
      <right style="hair">
        <color indexed="64"/>
      </right>
      <top style="thin">
        <color indexed="8"/>
      </top>
      <bottom style="hair">
        <color indexed="22"/>
      </bottom>
      <diagonal/>
    </border>
    <border>
      <left style="medium">
        <color indexed="64"/>
      </left>
      <right/>
      <top style="thin">
        <color indexed="8"/>
      </top>
      <bottom style="hair">
        <color indexed="22"/>
      </bottom>
      <diagonal/>
    </border>
    <border>
      <left/>
      <right style="medium">
        <color indexed="64"/>
      </right>
      <top style="thin">
        <color indexed="8"/>
      </top>
      <bottom style="hair">
        <color indexed="22"/>
      </bottom>
      <diagonal/>
    </border>
    <border>
      <left style="medium">
        <color indexed="64"/>
      </left>
      <right/>
      <top style="thin">
        <color indexed="8"/>
      </top>
      <bottom style="hair">
        <color indexed="64"/>
      </bottom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  <border>
      <left/>
      <right style="medium">
        <color indexed="8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 style="hair">
        <color indexed="22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/>
      <right style="thin">
        <color indexed="64"/>
      </right>
      <top style="hair">
        <color indexed="22"/>
      </top>
      <bottom style="hair">
        <color indexed="22"/>
      </bottom>
      <diagonal/>
    </border>
    <border>
      <left/>
      <right/>
      <top style="thin">
        <color indexed="8"/>
      </top>
      <bottom style="hair">
        <color indexed="55"/>
      </bottom>
      <diagonal/>
    </border>
    <border>
      <left/>
      <right style="medium">
        <color indexed="64"/>
      </right>
      <top/>
      <bottom style="hair">
        <color indexed="55"/>
      </bottom>
      <diagonal/>
    </border>
    <border>
      <left/>
      <right style="thin">
        <color indexed="64"/>
      </right>
      <top style="hair">
        <color indexed="22"/>
      </top>
      <bottom style="thin">
        <color indexed="8"/>
      </bottom>
      <diagonal/>
    </border>
    <border>
      <left/>
      <right style="medium">
        <color indexed="64"/>
      </right>
      <top style="hair">
        <color indexed="55"/>
      </top>
      <bottom style="thin">
        <color indexed="64"/>
      </bottom>
      <diagonal/>
    </border>
    <border>
      <left/>
      <right style="medium">
        <color indexed="64"/>
      </right>
      <top style="hair">
        <color indexed="55"/>
      </top>
      <bottom style="hair">
        <color indexed="55"/>
      </bottom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 style="hair">
        <color indexed="22"/>
      </top>
      <bottom style="thin">
        <color indexed="64"/>
      </bottom>
      <diagonal/>
    </border>
    <border>
      <left/>
      <right style="hair">
        <color indexed="64"/>
      </right>
      <top style="hair">
        <color indexed="22"/>
      </top>
      <bottom style="thin">
        <color indexed="64"/>
      </bottom>
      <diagonal/>
    </border>
    <border>
      <left/>
      <right/>
      <top style="hair">
        <color indexed="22"/>
      </top>
      <bottom style="thin">
        <color indexed="64"/>
      </bottom>
      <diagonal/>
    </border>
    <border>
      <left style="hair">
        <color indexed="64"/>
      </left>
      <right/>
      <top style="hair">
        <color indexed="22"/>
      </top>
      <bottom style="thin">
        <color indexed="64"/>
      </bottom>
      <diagonal/>
    </border>
    <border>
      <left/>
      <right style="thin">
        <color indexed="64"/>
      </right>
      <top style="hair">
        <color indexed="22"/>
      </top>
      <bottom style="thin">
        <color indexed="64"/>
      </bottom>
      <diagonal/>
    </border>
    <border>
      <left style="hair">
        <color indexed="64"/>
      </left>
      <right/>
      <top style="hair">
        <color indexed="22"/>
      </top>
      <bottom style="medium">
        <color indexed="64"/>
      </bottom>
      <diagonal/>
    </border>
    <border>
      <left/>
      <right style="thin">
        <color indexed="64"/>
      </right>
      <top style="hair">
        <color indexed="22"/>
      </top>
      <bottom style="medium">
        <color indexed="64"/>
      </bottom>
      <diagonal/>
    </border>
    <border>
      <left/>
      <right/>
      <top/>
      <bottom style="hair">
        <color indexed="22"/>
      </bottom>
      <diagonal/>
    </border>
    <border>
      <left/>
      <right style="hair">
        <color indexed="64"/>
      </right>
      <top/>
      <bottom style="hair">
        <color indexed="22"/>
      </bottom>
      <diagonal/>
    </border>
    <border>
      <left/>
      <right style="medium">
        <color indexed="64"/>
      </right>
      <top/>
      <bottom style="hair">
        <color indexed="22"/>
      </bottom>
      <diagonal/>
    </border>
    <border>
      <left style="medium">
        <color indexed="64"/>
      </left>
      <right/>
      <top/>
      <bottom style="hair">
        <color indexed="55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hair">
        <color indexed="55"/>
      </top>
      <bottom style="medium">
        <color indexed="64"/>
      </bottom>
      <diagonal/>
    </border>
    <border>
      <left/>
      <right style="medium">
        <color indexed="64"/>
      </right>
      <top style="hair">
        <color indexed="55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hair">
        <color indexed="22"/>
      </bottom>
      <diagonal/>
    </border>
    <border>
      <left/>
      <right style="hair">
        <color indexed="64"/>
      </right>
      <top style="thin">
        <color indexed="8"/>
      </top>
      <bottom style="hair">
        <color indexed="22"/>
      </bottom>
      <diagonal/>
    </border>
    <border>
      <left/>
      <right style="thin">
        <color indexed="64"/>
      </right>
      <top style="thin">
        <color indexed="8"/>
      </top>
      <bottom style="hair">
        <color indexed="22"/>
      </bottom>
      <diagonal/>
    </border>
    <border>
      <left style="medium">
        <color indexed="64"/>
      </left>
      <right/>
      <top style="thin">
        <color indexed="8"/>
      </top>
      <bottom style="hair">
        <color indexed="22"/>
      </bottom>
      <diagonal/>
    </border>
    <border>
      <left/>
      <right style="medium">
        <color indexed="64"/>
      </right>
      <top style="thin">
        <color indexed="8"/>
      </top>
      <bottom style="hair">
        <color indexed="22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/>
      <right/>
      <top style="thin">
        <color indexed="8"/>
      </top>
      <bottom style="hair">
        <color indexed="55"/>
      </bottom>
      <diagonal/>
    </border>
    <border>
      <left/>
      <right style="medium">
        <color indexed="8"/>
      </right>
      <top style="thin">
        <color indexed="64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indexed="8"/>
      </left>
      <right style="thin">
        <color indexed="64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thin">
        <color indexed="64"/>
      </right>
      <top/>
      <bottom/>
      <diagonal/>
    </border>
    <border>
      <left style="medium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 style="hair">
        <color indexed="55"/>
      </bottom>
      <diagonal/>
    </border>
    <border>
      <left/>
      <right/>
      <top style="hair">
        <color indexed="55"/>
      </top>
      <bottom style="hair">
        <color indexed="55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/>
      <top style="hair">
        <color indexed="55"/>
      </top>
      <bottom style="thin">
        <color indexed="64"/>
      </bottom>
      <diagonal/>
    </border>
    <border>
      <left/>
      <right/>
      <top/>
      <bottom style="hair">
        <color indexed="55"/>
      </bottom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medium">
        <color indexed="8"/>
      </bottom>
      <diagonal/>
    </border>
    <border>
      <left/>
      <right/>
      <top style="hair">
        <color indexed="55"/>
      </top>
      <bottom style="medium">
        <color indexed="8"/>
      </bottom>
      <diagonal/>
    </border>
    <border>
      <left/>
      <right style="medium">
        <color indexed="64"/>
      </right>
      <top style="hair">
        <color indexed="55"/>
      </top>
      <bottom style="medium">
        <color indexed="8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hair">
        <color indexed="64"/>
      </bottom>
      <diagonal/>
    </border>
    <border>
      <left/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hair">
        <color indexed="22"/>
      </bottom>
      <diagonal/>
    </border>
    <border>
      <left/>
      <right style="hair">
        <color indexed="64"/>
      </right>
      <top style="thin">
        <color indexed="8"/>
      </top>
      <bottom style="hair">
        <color indexed="22"/>
      </bottom>
      <diagonal/>
    </border>
    <border>
      <left/>
      <right style="thin">
        <color indexed="64"/>
      </right>
      <top style="thin">
        <color indexed="8"/>
      </top>
      <bottom style="hair">
        <color indexed="22"/>
      </bottom>
      <diagonal/>
    </border>
    <border>
      <left/>
      <right style="medium">
        <color indexed="64"/>
      </right>
      <top style="thin">
        <color indexed="8"/>
      </top>
      <bottom style="hair">
        <color indexed="22"/>
      </bottom>
      <diagonal/>
    </border>
    <border>
      <left/>
      <right/>
      <top style="thin">
        <color indexed="8"/>
      </top>
      <bottom style="hair">
        <color indexed="55"/>
      </bottom>
      <diagonal/>
    </border>
    <border>
      <left/>
      <right style="medium">
        <color indexed="64"/>
      </right>
      <top style="thin">
        <color indexed="8"/>
      </top>
      <bottom style="hair">
        <color indexed="55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hair">
        <color indexed="64"/>
      </bottom>
      <diagonal/>
    </border>
    <border>
      <left/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</borders>
  <cellStyleXfs count="7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164" fontId="2" fillId="0" borderId="0" applyFill="0" applyBorder="0" applyAlignment="0" applyProtection="0"/>
    <xf numFmtId="9" fontId="2" fillId="0" borderId="0" applyFill="0" applyBorder="0" applyAlignment="0" applyProtection="0"/>
    <xf numFmtId="0" fontId="1" fillId="0" borderId="0"/>
    <xf numFmtId="0" fontId="2" fillId="0" borderId="0"/>
  </cellStyleXfs>
  <cellXfs count="625">
    <xf numFmtId="0" fontId="0" fillId="0" borderId="0" xfId="0"/>
    <xf numFmtId="0" fontId="2" fillId="0" borderId="0" xfId="1"/>
    <xf numFmtId="0" fontId="4" fillId="0" borderId="0" xfId="2" applyFont="1" applyAlignment="1">
      <alignment vertical="top"/>
    </xf>
    <xf numFmtId="0" fontId="5" fillId="0" borderId="0" xfId="1" applyFont="1"/>
    <xf numFmtId="0" fontId="2" fillId="0" borderId="0" xfId="1" applyFill="1"/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49" fontId="8" fillId="0" borderId="0" xfId="1" quotePrefix="1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center"/>
    </xf>
    <xf numFmtId="39" fontId="9" fillId="0" borderId="0" xfId="1" applyNumberFormat="1" applyFont="1" applyFill="1"/>
    <xf numFmtId="0" fontId="9" fillId="0" borderId="0" xfId="1" applyFont="1" applyFill="1"/>
    <xf numFmtId="0" fontId="10" fillId="0" borderId="0" xfId="1" applyFont="1" applyAlignment="1">
      <alignment vertical="center"/>
    </xf>
    <xf numFmtId="0" fontId="11" fillId="0" borderId="0" xfId="1" applyFont="1" applyFill="1" applyAlignment="1">
      <alignment vertical="center"/>
    </xf>
    <xf numFmtId="0" fontId="12" fillId="0" borderId="4" xfId="1" applyFont="1" applyFill="1" applyBorder="1"/>
    <xf numFmtId="0" fontId="13" fillId="2" borderId="5" xfId="1" quotePrefix="1" applyFont="1" applyFill="1" applyBorder="1" applyAlignment="1">
      <alignment horizontal="center" vertical="center"/>
    </xf>
    <xf numFmtId="0" fontId="13" fillId="2" borderId="6" xfId="1" applyFont="1" applyFill="1" applyBorder="1" applyAlignment="1">
      <alignment horizontal="center" vertical="center"/>
    </xf>
    <xf numFmtId="0" fontId="13" fillId="2" borderId="7" xfId="1" quotePrefix="1" applyFont="1" applyFill="1" applyBorder="1" applyAlignment="1">
      <alignment horizontal="center" vertical="center" wrapText="1"/>
    </xf>
    <xf numFmtId="0" fontId="13" fillId="2" borderId="8" xfId="1" quotePrefix="1" applyFont="1" applyFill="1" applyBorder="1" applyAlignment="1">
      <alignment horizontal="center" vertical="center" wrapText="1"/>
    </xf>
    <xf numFmtId="0" fontId="14" fillId="0" borderId="9" xfId="1" applyFont="1" applyFill="1" applyBorder="1" applyAlignment="1">
      <alignment vertical="center" textRotation="90" wrapText="1"/>
    </xf>
    <xf numFmtId="0" fontId="13" fillId="2" borderId="10" xfId="1" quotePrefix="1" applyFont="1" applyFill="1" applyBorder="1" applyAlignment="1">
      <alignment horizontal="center" vertical="center" wrapText="1"/>
    </xf>
    <xf numFmtId="0" fontId="13" fillId="2" borderId="11" xfId="1" applyFont="1" applyFill="1" applyBorder="1" applyAlignment="1">
      <alignment vertical="center"/>
    </xf>
    <xf numFmtId="0" fontId="13" fillId="2" borderId="12" xfId="1" quotePrefix="1" applyFont="1" applyFill="1" applyBorder="1" applyAlignment="1">
      <alignment horizontal="center"/>
    </xf>
    <xf numFmtId="0" fontId="13" fillId="2" borderId="12" xfId="1" applyFont="1" applyFill="1" applyBorder="1" applyAlignment="1">
      <alignment horizontal="center"/>
    </xf>
    <xf numFmtId="0" fontId="13" fillId="2" borderId="13" xfId="1" applyFont="1" applyFill="1" applyBorder="1" applyAlignment="1">
      <alignment horizontal="center"/>
    </xf>
    <xf numFmtId="0" fontId="13" fillId="2" borderId="0" xfId="1" quotePrefix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3" fillId="2" borderId="7" xfId="1" quotePrefix="1" applyFont="1" applyFill="1" applyBorder="1" applyAlignment="1">
      <alignment horizontal="center"/>
    </xf>
    <xf numFmtId="0" fontId="13" fillId="2" borderId="8" xfId="1" applyFont="1" applyFill="1" applyBorder="1" applyAlignment="1">
      <alignment horizontal="center"/>
    </xf>
    <xf numFmtId="0" fontId="13" fillId="2" borderId="14" xfId="1" quotePrefix="1" applyFont="1" applyFill="1" applyBorder="1" applyAlignment="1">
      <alignment horizontal="center" vertical="center" wrapText="1"/>
    </xf>
    <xf numFmtId="0" fontId="13" fillId="2" borderId="15" xfId="1" quotePrefix="1" applyFont="1" applyFill="1" applyBorder="1" applyAlignment="1">
      <alignment horizontal="center" vertical="center" wrapText="1"/>
    </xf>
    <xf numFmtId="0" fontId="12" fillId="0" borderId="0" xfId="1" applyFont="1"/>
    <xf numFmtId="0" fontId="9" fillId="0" borderId="0" xfId="1" applyFont="1"/>
    <xf numFmtId="0" fontId="13" fillId="2" borderId="16" xfId="1" applyFont="1" applyFill="1" applyBorder="1" applyAlignment="1">
      <alignment horizontal="center" vertical="center" wrapText="1"/>
    </xf>
    <xf numFmtId="0" fontId="13" fillId="2" borderId="9" xfId="1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 vertical="center"/>
    </xf>
    <xf numFmtId="0" fontId="13" fillId="2" borderId="17" xfId="1" applyFont="1" applyFill="1" applyBorder="1" applyAlignment="1">
      <alignment horizontal="center" vertical="center"/>
    </xf>
    <xf numFmtId="0" fontId="13" fillId="2" borderId="18" xfId="1" applyFont="1" applyFill="1" applyBorder="1" applyAlignment="1">
      <alignment horizontal="center" vertical="center"/>
    </xf>
    <xf numFmtId="0" fontId="13" fillId="2" borderId="14" xfId="1" applyFont="1" applyFill="1" applyBorder="1" applyAlignment="1">
      <alignment horizontal="center" vertical="center"/>
    </xf>
    <xf numFmtId="0" fontId="13" fillId="2" borderId="15" xfId="1" applyFont="1" applyFill="1" applyBorder="1" applyAlignment="1">
      <alignment horizontal="center" vertical="center"/>
    </xf>
    <xf numFmtId="0" fontId="2" fillId="0" borderId="0" xfId="1" applyFont="1" applyAlignment="1">
      <alignment horizontal="left"/>
    </xf>
    <xf numFmtId="0" fontId="13" fillId="2" borderId="19" xfId="1" applyFont="1" applyFill="1" applyBorder="1" applyAlignment="1">
      <alignment horizontal="center" vertical="center" wrapText="1"/>
    </xf>
    <xf numFmtId="0" fontId="13" fillId="2" borderId="20" xfId="1" applyFont="1" applyFill="1" applyBorder="1" applyAlignment="1">
      <alignment horizontal="center" vertical="center"/>
    </xf>
    <xf numFmtId="0" fontId="13" fillId="2" borderId="21" xfId="1" quotePrefix="1" applyFont="1" applyFill="1" applyBorder="1" applyAlignment="1">
      <alignment horizontal="left" vertical="center"/>
    </xf>
    <xf numFmtId="0" fontId="15" fillId="2" borderId="17" xfId="1" quotePrefix="1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 vertical="center"/>
    </xf>
    <xf numFmtId="0" fontId="15" fillId="2" borderId="18" xfId="1" quotePrefix="1" applyFont="1" applyFill="1" applyBorder="1" applyAlignment="1">
      <alignment horizontal="center" vertical="center"/>
    </xf>
    <xf numFmtId="0" fontId="15" fillId="2" borderId="0" xfId="1" quotePrefix="1" applyFont="1" applyFill="1" applyBorder="1" applyAlignment="1">
      <alignment horizontal="center" vertical="center"/>
    </xf>
    <xf numFmtId="0" fontId="13" fillId="2" borderId="22" xfId="1" quotePrefix="1" applyFont="1" applyFill="1" applyBorder="1" applyAlignment="1">
      <alignment horizontal="left" vertical="center"/>
    </xf>
    <xf numFmtId="0" fontId="15" fillId="2" borderId="15" xfId="1" quotePrefix="1" applyFont="1" applyFill="1" applyBorder="1" applyAlignment="1">
      <alignment horizontal="center" vertical="center"/>
    </xf>
    <xf numFmtId="0" fontId="13" fillId="2" borderId="22" xfId="1" applyFont="1" applyFill="1" applyBorder="1" applyAlignment="1">
      <alignment horizontal="center" vertical="center"/>
    </xf>
    <xf numFmtId="0" fontId="12" fillId="0" borderId="23" xfId="1" quotePrefix="1" applyFont="1" applyFill="1" applyBorder="1" applyAlignment="1">
      <alignment horizontal="center" vertical="center" wrapText="1"/>
    </xf>
    <xf numFmtId="0" fontId="12" fillId="0" borderId="9" xfId="1" applyFont="1" applyFill="1" applyBorder="1" applyAlignment="1">
      <alignment horizontal="right" vertical="center"/>
    </xf>
    <xf numFmtId="39" fontId="13" fillId="0" borderId="24" xfId="3" applyNumberFormat="1" applyFont="1" applyFill="1" applyBorder="1" applyAlignment="1" applyProtection="1">
      <alignment horizontal="center" vertical="center"/>
    </xf>
    <xf numFmtId="39" fontId="15" fillId="0" borderId="25" xfId="3" applyNumberFormat="1" applyFont="1" applyFill="1" applyBorder="1" applyAlignment="1" applyProtection="1">
      <alignment horizontal="center" vertical="center"/>
    </xf>
    <xf numFmtId="39" fontId="13" fillId="0" borderId="26" xfId="3" applyNumberFormat="1" applyFont="1" applyFill="1" applyBorder="1" applyAlignment="1" applyProtection="1">
      <alignment horizontal="center" vertical="center"/>
    </xf>
    <xf numFmtId="39" fontId="15" fillId="0" borderId="26" xfId="3" applyNumberFormat="1" applyFont="1" applyFill="1" applyBorder="1" applyAlignment="1" applyProtection="1">
      <alignment horizontal="center" vertical="center"/>
    </xf>
    <xf numFmtId="39" fontId="13" fillId="0" borderId="27" xfId="3" applyNumberFormat="1" applyFont="1" applyFill="1" applyBorder="1" applyAlignment="1" applyProtection="1">
      <alignment horizontal="center" vertical="center"/>
    </xf>
    <xf numFmtId="39" fontId="15" fillId="0" borderId="28" xfId="3" applyNumberFormat="1" applyFont="1" applyFill="1" applyBorder="1" applyAlignment="1" applyProtection="1">
      <alignment horizontal="center" vertical="center"/>
    </xf>
    <xf numFmtId="165" fontId="13" fillId="0" borderId="29" xfId="1" applyNumberFormat="1" applyFont="1" applyFill="1" applyBorder="1" applyAlignment="1">
      <alignment horizontal="center" vertical="center"/>
    </xf>
    <xf numFmtId="166" fontId="15" fillId="0" borderId="30" xfId="3" applyNumberFormat="1" applyFont="1" applyFill="1" applyBorder="1" applyAlignment="1" applyProtection="1">
      <alignment horizontal="center" vertical="center"/>
    </xf>
    <xf numFmtId="167" fontId="12" fillId="0" borderId="0" xfId="4" applyNumberFormat="1" applyFont="1" applyFill="1" applyBorder="1" applyAlignment="1" applyProtection="1"/>
    <xf numFmtId="168" fontId="9" fillId="0" borderId="0" xfId="3" applyNumberFormat="1" applyFont="1" applyFill="1" applyBorder="1" applyAlignment="1" applyProtection="1"/>
    <xf numFmtId="9" fontId="9" fillId="0" borderId="0" xfId="4" applyFont="1" applyFill="1" applyBorder="1" applyAlignment="1" applyProtection="1"/>
    <xf numFmtId="168" fontId="16" fillId="0" borderId="0" xfId="3" applyNumberFormat="1" applyFont="1" applyFill="1" applyBorder="1" applyAlignment="1" applyProtection="1"/>
    <xf numFmtId="168" fontId="2" fillId="0" borderId="0" xfId="3" applyNumberFormat="1" applyFont="1" applyFill="1" applyBorder="1" applyAlignment="1" applyProtection="1"/>
    <xf numFmtId="164" fontId="2" fillId="0" borderId="0" xfId="3" applyFont="1" applyFill="1" applyBorder="1" applyAlignment="1" applyProtection="1"/>
    <xf numFmtId="0" fontId="12" fillId="0" borderId="16" xfId="1" quotePrefix="1" applyFont="1" applyFill="1" applyBorder="1" applyAlignment="1">
      <alignment horizontal="center" vertical="center" wrapText="1"/>
    </xf>
    <xf numFmtId="39" fontId="15" fillId="0" borderId="31" xfId="3" applyNumberFormat="1" applyFont="1" applyFill="1" applyBorder="1" applyAlignment="1" applyProtection="1">
      <alignment horizontal="center" vertical="center"/>
    </xf>
    <xf numFmtId="39" fontId="15" fillId="0" borderId="24" xfId="3" applyNumberFormat="1" applyFont="1" applyFill="1" applyBorder="1" applyAlignment="1" applyProtection="1">
      <alignment horizontal="center" vertical="center"/>
    </xf>
    <xf numFmtId="39" fontId="13" fillId="0" borderId="32" xfId="3" applyNumberFormat="1" applyFont="1" applyFill="1" applyBorder="1" applyAlignment="1" applyProtection="1">
      <alignment horizontal="center" vertical="center"/>
    </xf>
    <xf numFmtId="39" fontId="15" fillId="0" borderId="33" xfId="3" applyNumberFormat="1" applyFont="1" applyFill="1" applyBorder="1" applyAlignment="1" applyProtection="1">
      <alignment horizontal="center" vertical="center"/>
    </xf>
    <xf numFmtId="165" fontId="13" fillId="0" borderId="34" xfId="1" applyNumberFormat="1" applyFont="1" applyFill="1" applyBorder="1" applyAlignment="1">
      <alignment horizontal="center" vertical="center"/>
    </xf>
    <xf numFmtId="166" fontId="15" fillId="0" borderId="35" xfId="3" applyNumberFormat="1" applyFont="1" applyFill="1" applyBorder="1" applyAlignment="1" applyProtection="1">
      <alignment horizontal="center" vertical="center"/>
    </xf>
    <xf numFmtId="164" fontId="12" fillId="0" borderId="0" xfId="3" applyFont="1" applyFill="1" applyBorder="1" applyAlignment="1" applyProtection="1"/>
    <xf numFmtId="167" fontId="2" fillId="0" borderId="0" xfId="4" applyNumberFormat="1" applyFont="1" applyFill="1" applyBorder="1" applyAlignment="1" applyProtection="1"/>
    <xf numFmtId="0" fontId="12" fillId="0" borderId="19" xfId="1" quotePrefix="1" applyFont="1" applyFill="1" applyBorder="1" applyAlignment="1">
      <alignment horizontal="center" vertical="center" wrapText="1"/>
    </xf>
    <xf numFmtId="39" fontId="13" fillId="0" borderId="36" xfId="3" applyNumberFormat="1" applyFont="1" applyFill="1" applyBorder="1" applyAlignment="1" applyProtection="1">
      <alignment horizontal="center" vertical="center"/>
    </xf>
    <xf numFmtId="39" fontId="15" fillId="0" borderId="37" xfId="3" applyNumberFormat="1" applyFont="1" applyFill="1" applyBorder="1" applyAlignment="1" applyProtection="1">
      <alignment horizontal="center" vertical="center"/>
    </xf>
    <xf numFmtId="39" fontId="15" fillId="0" borderId="36" xfId="3" applyNumberFormat="1" applyFont="1" applyFill="1" applyBorder="1" applyAlignment="1" applyProtection="1">
      <alignment horizontal="center" vertical="center"/>
    </xf>
    <xf numFmtId="39" fontId="13" fillId="0" borderId="38" xfId="3" applyNumberFormat="1" applyFont="1" applyFill="1" applyBorder="1" applyAlignment="1" applyProtection="1">
      <alignment horizontal="center" vertical="center"/>
    </xf>
    <xf numFmtId="39" fontId="15" fillId="0" borderId="39" xfId="3" applyNumberFormat="1" applyFont="1" applyFill="1" applyBorder="1" applyAlignment="1" applyProtection="1">
      <alignment horizontal="center" vertical="center"/>
    </xf>
    <xf numFmtId="165" fontId="13" fillId="0" borderId="40" xfId="1" applyNumberFormat="1" applyFont="1" applyFill="1" applyBorder="1" applyAlignment="1">
      <alignment horizontal="center" vertical="center"/>
    </xf>
    <xf numFmtId="166" fontId="15" fillId="0" borderId="41" xfId="3" applyNumberFormat="1" applyFont="1" applyFill="1" applyBorder="1" applyAlignment="1" applyProtection="1">
      <alignment horizontal="center" vertical="center"/>
    </xf>
    <xf numFmtId="0" fontId="12" fillId="0" borderId="42" xfId="1" applyFont="1" applyFill="1" applyBorder="1" applyAlignment="1">
      <alignment horizontal="right" vertical="center"/>
    </xf>
    <xf numFmtId="0" fontId="12" fillId="0" borderId="20" xfId="1" applyFont="1" applyFill="1" applyBorder="1" applyAlignment="1">
      <alignment horizontal="right" vertical="center"/>
    </xf>
    <xf numFmtId="167" fontId="12" fillId="0" borderId="0" xfId="3" applyNumberFormat="1" applyFont="1" applyFill="1" applyBorder="1" applyAlignment="1" applyProtection="1"/>
    <xf numFmtId="0" fontId="12" fillId="0" borderId="43" xfId="1" applyFont="1" applyFill="1" applyBorder="1" applyAlignment="1">
      <alignment horizontal="right" vertical="center"/>
    </xf>
    <xf numFmtId="2" fontId="12" fillId="0" borderId="0" xfId="1" applyNumberFormat="1" applyFont="1"/>
    <xf numFmtId="167" fontId="17" fillId="0" borderId="0" xfId="4" applyNumberFormat="1" applyFont="1" applyFill="1" applyBorder="1" applyAlignment="1" applyProtection="1"/>
    <xf numFmtId="0" fontId="14" fillId="0" borderId="0" xfId="1" applyFont="1" applyFill="1" applyBorder="1" applyAlignment="1">
      <alignment vertical="center" textRotation="90" wrapText="1"/>
    </xf>
    <xf numFmtId="39" fontId="13" fillId="0" borderId="44" xfId="3" applyNumberFormat="1" applyFont="1" applyFill="1" applyBorder="1" applyAlignment="1" applyProtection="1">
      <alignment horizontal="center" vertical="center"/>
    </xf>
    <xf numFmtId="39" fontId="15" fillId="0" borderId="45" xfId="3" applyNumberFormat="1" applyFont="1" applyFill="1" applyBorder="1" applyAlignment="1" applyProtection="1">
      <alignment horizontal="center" vertical="center"/>
    </xf>
    <xf numFmtId="39" fontId="13" fillId="0" borderId="46" xfId="3" applyNumberFormat="1" applyFont="1" applyFill="1" applyBorder="1" applyAlignment="1" applyProtection="1">
      <alignment horizontal="center" vertical="center"/>
    </xf>
    <xf numFmtId="39" fontId="15" fillId="0" borderId="47" xfId="3" applyNumberFormat="1" applyFont="1" applyFill="1" applyBorder="1" applyAlignment="1" applyProtection="1">
      <alignment horizontal="center" vertical="center"/>
    </xf>
    <xf numFmtId="39" fontId="12" fillId="0" borderId="31" xfId="3" applyNumberFormat="1" applyFont="1" applyFill="1" applyBorder="1" applyAlignment="1" applyProtection="1">
      <alignment horizontal="center" vertical="center"/>
    </xf>
    <xf numFmtId="39" fontId="12" fillId="0" borderId="48" xfId="3" applyNumberFormat="1" applyFont="1" applyFill="1" applyBorder="1" applyAlignment="1" applyProtection="1">
      <alignment horizontal="center" vertical="center"/>
    </xf>
    <xf numFmtId="39" fontId="12" fillId="0" borderId="24" xfId="3" applyNumberFormat="1" applyFont="1" applyFill="1" applyBorder="1" applyAlignment="1" applyProtection="1">
      <alignment horizontal="center" vertical="center"/>
    </xf>
    <xf numFmtId="165" fontId="13" fillId="0" borderId="49" xfId="1" applyNumberFormat="1" applyFont="1" applyFill="1" applyBorder="1" applyAlignment="1">
      <alignment horizontal="center" vertical="center"/>
    </xf>
    <xf numFmtId="166" fontId="15" fillId="0" borderId="50" xfId="3" applyNumberFormat="1" applyFont="1" applyFill="1" applyBorder="1" applyAlignment="1" applyProtection="1">
      <alignment horizontal="center" vertical="center"/>
    </xf>
    <xf numFmtId="0" fontId="12" fillId="0" borderId="51" xfId="1" quotePrefix="1" applyFont="1" applyFill="1" applyBorder="1" applyAlignment="1">
      <alignment horizontal="center" vertical="center" wrapText="1"/>
    </xf>
    <xf numFmtId="0" fontId="12" fillId="0" borderId="52" xfId="1" applyFont="1" applyFill="1" applyBorder="1" applyAlignment="1">
      <alignment horizontal="right" vertical="center"/>
    </xf>
    <xf numFmtId="39" fontId="13" fillId="0" borderId="53" xfId="3" applyNumberFormat="1" applyFont="1" applyFill="1" applyBorder="1" applyAlignment="1" applyProtection="1">
      <alignment horizontal="center" vertical="center"/>
    </xf>
    <xf numFmtId="39" fontId="12" fillId="0" borderId="54" xfId="3" applyNumberFormat="1" applyFont="1" applyFill="1" applyBorder="1" applyAlignment="1" applyProtection="1">
      <alignment horizontal="center" vertical="center"/>
    </xf>
    <xf numFmtId="39" fontId="12" fillId="0" borderId="55" xfId="3" applyNumberFormat="1" applyFont="1" applyFill="1" applyBorder="1" applyAlignment="1" applyProtection="1">
      <alignment horizontal="center" vertical="center"/>
    </xf>
    <xf numFmtId="39" fontId="12" fillId="0" borderId="53" xfId="3" applyNumberFormat="1" applyFont="1" applyFill="1" applyBorder="1" applyAlignment="1" applyProtection="1">
      <alignment horizontal="center" vertical="center"/>
    </xf>
    <xf numFmtId="165" fontId="13" fillId="0" borderId="56" xfId="1" applyNumberFormat="1" applyFont="1" applyFill="1" applyBorder="1" applyAlignment="1">
      <alignment horizontal="center" vertical="center"/>
    </xf>
    <xf numFmtId="0" fontId="12" fillId="0" borderId="57" xfId="1" quotePrefix="1" applyFont="1" applyFill="1" applyBorder="1" applyAlignment="1">
      <alignment horizontal="center" vertical="center" wrapText="1"/>
    </xf>
    <xf numFmtId="0" fontId="12" fillId="0" borderId="57" xfId="1" applyFont="1" applyFill="1" applyBorder="1" applyAlignment="1">
      <alignment horizontal="right" vertical="center"/>
    </xf>
    <xf numFmtId="39" fontId="13" fillId="0" borderId="57" xfId="3" applyNumberFormat="1" applyFont="1" applyFill="1" applyBorder="1" applyAlignment="1" applyProtection="1">
      <alignment horizontal="center" vertical="center"/>
    </xf>
    <xf numFmtId="39" fontId="12" fillId="0" borderId="57" xfId="3" applyNumberFormat="1" applyFont="1" applyFill="1" applyBorder="1" applyAlignment="1" applyProtection="1">
      <alignment horizontal="center" vertical="center"/>
    </xf>
    <xf numFmtId="0" fontId="12" fillId="0" borderId="57" xfId="1" applyFont="1" applyBorder="1"/>
    <xf numFmtId="169" fontId="13" fillId="0" borderId="57" xfId="3" applyNumberFormat="1" applyFont="1" applyFill="1" applyBorder="1" applyAlignment="1" applyProtection="1">
      <alignment horizontal="center" vertical="center"/>
    </xf>
    <xf numFmtId="166" fontId="12" fillId="0" borderId="57" xfId="3" applyNumberFormat="1" applyFont="1" applyFill="1" applyBorder="1" applyAlignment="1" applyProtection="1">
      <alignment horizontal="center" vertical="center"/>
    </xf>
    <xf numFmtId="0" fontId="12" fillId="0" borderId="0" xfId="1" quotePrefix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right" vertical="center"/>
    </xf>
    <xf numFmtId="39" fontId="13" fillId="0" borderId="0" xfId="3" applyNumberFormat="1" applyFont="1" applyFill="1" applyBorder="1" applyAlignment="1" applyProtection="1">
      <alignment horizontal="center" vertical="center"/>
    </xf>
    <xf numFmtId="39" fontId="12" fillId="0" borderId="0" xfId="3" applyNumberFormat="1" applyFont="1" applyFill="1" applyBorder="1" applyAlignment="1" applyProtection="1">
      <alignment horizontal="center" vertical="center"/>
    </xf>
    <xf numFmtId="0" fontId="12" fillId="0" borderId="0" xfId="1" applyFont="1" applyBorder="1"/>
    <xf numFmtId="169" fontId="13" fillId="0" borderId="0" xfId="3" applyNumberFormat="1" applyFont="1" applyFill="1" applyBorder="1" applyAlignment="1" applyProtection="1">
      <alignment horizontal="center" vertical="center"/>
    </xf>
    <xf numFmtId="166" fontId="12" fillId="0" borderId="0" xfId="3" applyNumberFormat="1" applyFont="1" applyFill="1" applyBorder="1" applyAlignment="1" applyProtection="1">
      <alignment horizontal="center" vertical="center"/>
    </xf>
    <xf numFmtId="0" fontId="13" fillId="2" borderId="7" xfId="1" applyFont="1" applyFill="1" applyBorder="1" applyAlignment="1">
      <alignment horizontal="center" vertical="center"/>
    </xf>
    <xf numFmtId="0" fontId="13" fillId="2" borderId="13" xfId="1" applyFont="1" applyFill="1" applyBorder="1" applyAlignment="1">
      <alignment horizontal="center" vertical="center"/>
    </xf>
    <xf numFmtId="0" fontId="13" fillId="2" borderId="58" xfId="1" quotePrefix="1" applyFont="1" applyFill="1" applyBorder="1" applyAlignment="1">
      <alignment horizontal="center" vertical="center" wrapText="1"/>
    </xf>
    <xf numFmtId="0" fontId="13" fillId="2" borderId="13" xfId="1" quotePrefix="1" applyFont="1" applyFill="1" applyBorder="1" applyAlignment="1">
      <alignment horizontal="center" vertical="center" wrapText="1"/>
    </xf>
    <xf numFmtId="0" fontId="13" fillId="2" borderId="7" xfId="1" applyFont="1" applyFill="1" applyBorder="1" applyAlignment="1">
      <alignment vertical="center" wrapText="1"/>
    </xf>
    <xf numFmtId="0" fontId="12" fillId="2" borderId="13" xfId="1" applyFont="1" applyFill="1" applyBorder="1" applyAlignment="1">
      <alignment vertical="center" wrapText="1"/>
    </xf>
    <xf numFmtId="0" fontId="12" fillId="0" borderId="0" xfId="1" applyFont="1" applyFill="1"/>
    <xf numFmtId="0" fontId="13" fillId="2" borderId="59" xfId="1" quotePrefix="1" applyFont="1" applyFill="1" applyBorder="1" applyAlignment="1">
      <alignment horizontal="center" vertical="center" wrapText="1"/>
    </xf>
    <xf numFmtId="0" fontId="13" fillId="2" borderId="18" xfId="1" quotePrefix="1" applyFont="1" applyFill="1" applyBorder="1" applyAlignment="1">
      <alignment horizontal="center" vertical="center" wrapText="1"/>
    </xf>
    <xf numFmtId="0" fontId="13" fillId="2" borderId="60" xfId="1" applyFont="1" applyFill="1" applyBorder="1" applyAlignment="1">
      <alignment horizontal="center" vertical="center" wrapText="1"/>
    </xf>
    <xf numFmtId="0" fontId="13" fillId="2" borderId="61" xfId="1" applyFont="1" applyFill="1" applyBorder="1" applyAlignment="1">
      <alignment horizontal="center" vertical="center" wrapText="1"/>
    </xf>
    <xf numFmtId="0" fontId="13" fillId="2" borderId="0" xfId="1" quotePrefix="1" applyFont="1" applyFill="1" applyBorder="1" applyAlignment="1">
      <alignment horizontal="center" vertical="center" wrapText="1"/>
    </xf>
    <xf numFmtId="0" fontId="12" fillId="2" borderId="0" xfId="1" applyFont="1" applyFill="1" applyBorder="1"/>
    <xf numFmtId="0" fontId="15" fillId="2" borderId="62" xfId="1" quotePrefix="1" applyFont="1" applyFill="1" applyBorder="1" applyAlignment="1">
      <alignment horizontal="center" vertical="center"/>
    </xf>
    <xf numFmtId="0" fontId="13" fillId="2" borderId="60" xfId="1" applyFont="1" applyFill="1" applyBorder="1" applyAlignment="1">
      <alignment horizontal="center" vertical="center"/>
    </xf>
    <xf numFmtId="0" fontId="13" fillId="2" borderId="61" xfId="1" applyFont="1" applyFill="1" applyBorder="1" applyAlignment="1">
      <alignment horizontal="center" vertical="center"/>
    </xf>
    <xf numFmtId="0" fontId="12" fillId="2" borderId="63" xfId="1" applyFont="1" applyFill="1" applyBorder="1"/>
    <xf numFmtId="0" fontId="15" fillId="2" borderId="61" xfId="1" quotePrefix="1" applyFont="1" applyFill="1" applyBorder="1" applyAlignment="1">
      <alignment horizontal="center" vertical="center"/>
    </xf>
    <xf numFmtId="0" fontId="12" fillId="2" borderId="64" xfId="1" applyFont="1" applyFill="1" applyBorder="1"/>
    <xf numFmtId="0" fontId="12" fillId="0" borderId="65" xfId="1" applyFont="1" applyBorder="1" applyAlignment="1">
      <alignment horizontal="left" vertical="center"/>
    </xf>
    <xf numFmtId="0" fontId="12" fillId="0" borderId="66" xfId="1" applyFont="1" applyBorder="1" applyAlignment="1">
      <alignment horizontal="left" vertical="center"/>
    </xf>
    <xf numFmtId="4" fontId="13" fillId="0" borderId="67" xfId="1" applyNumberFormat="1" applyFont="1" applyBorder="1" applyAlignment="1">
      <alignment horizontal="center" vertical="center"/>
    </xf>
    <xf numFmtId="2" fontId="15" fillId="0" borderId="68" xfId="3" applyNumberFormat="1" applyFont="1" applyFill="1" applyBorder="1" applyAlignment="1" applyProtection="1">
      <alignment horizontal="center" vertical="center"/>
    </xf>
    <xf numFmtId="0" fontId="12" fillId="0" borderId="14" xfId="1" applyFont="1" applyFill="1" applyBorder="1" applyAlignment="1">
      <alignment horizontal="left" vertical="center"/>
    </xf>
    <xf numFmtId="0" fontId="12" fillId="0" borderId="18" xfId="1" applyFont="1" applyFill="1" applyBorder="1" applyAlignment="1">
      <alignment horizontal="left" vertical="center"/>
    </xf>
    <xf numFmtId="166" fontId="13" fillId="0" borderId="69" xfId="1" applyNumberFormat="1" applyFont="1" applyBorder="1" applyAlignment="1">
      <alignment horizontal="right" vertical="center" indent="1"/>
    </xf>
    <xf numFmtId="166" fontId="15" fillId="0" borderId="50" xfId="1" applyNumberFormat="1" applyFont="1" applyBorder="1" applyAlignment="1">
      <alignment horizontal="right" vertical="center" indent="1"/>
    </xf>
    <xf numFmtId="0" fontId="12" fillId="0" borderId="70" xfId="1" applyFont="1" applyBorder="1" applyAlignment="1">
      <alignment horizontal="left" vertical="center"/>
    </xf>
    <xf numFmtId="0" fontId="12" fillId="0" borderId="71" xfId="1" applyFont="1" applyBorder="1" applyAlignment="1">
      <alignment horizontal="left" vertical="center"/>
    </xf>
    <xf numFmtId="4" fontId="13" fillId="0" borderId="72" xfId="1" applyNumberFormat="1" applyFont="1" applyBorder="1" applyAlignment="1">
      <alignment horizontal="center" vertical="center"/>
    </xf>
    <xf numFmtId="2" fontId="15" fillId="0" borderId="41" xfId="3" applyNumberFormat="1" applyFont="1" applyFill="1" applyBorder="1" applyAlignment="1" applyProtection="1">
      <alignment horizontal="center" vertical="center"/>
    </xf>
    <xf numFmtId="0" fontId="12" fillId="0" borderId="14" xfId="1" quotePrefix="1" applyFont="1" applyFill="1" applyBorder="1" applyAlignment="1">
      <alignment horizontal="left" vertical="center"/>
    </xf>
    <xf numFmtId="0" fontId="12" fillId="0" borderId="18" xfId="1" quotePrefix="1" applyFont="1" applyFill="1" applyBorder="1" applyAlignment="1">
      <alignment horizontal="left" vertical="center"/>
    </xf>
    <xf numFmtId="166" fontId="13" fillId="0" borderId="73" xfId="1" applyNumberFormat="1" applyFont="1" applyBorder="1" applyAlignment="1">
      <alignment horizontal="right" vertical="center" indent="1"/>
    </xf>
    <xf numFmtId="166" fontId="15" fillId="0" borderId="35" xfId="1" applyNumberFormat="1" applyFont="1" applyBorder="1" applyAlignment="1">
      <alignment horizontal="right" vertical="center" indent="1"/>
    </xf>
    <xf numFmtId="0" fontId="13" fillId="2" borderId="7" xfId="1" quotePrefix="1" applyFont="1" applyFill="1" applyBorder="1" applyAlignment="1">
      <alignment horizontal="center" vertical="center"/>
    </xf>
    <xf numFmtId="0" fontId="13" fillId="2" borderId="74" xfId="1" quotePrefix="1" applyFont="1" applyFill="1" applyBorder="1" applyAlignment="1">
      <alignment horizontal="center" vertical="center"/>
    </xf>
    <xf numFmtId="0" fontId="13" fillId="2" borderId="75" xfId="1" quotePrefix="1" applyFont="1" applyFill="1" applyBorder="1" applyAlignment="1">
      <alignment horizontal="center" vertical="center"/>
    </xf>
    <xf numFmtId="0" fontId="13" fillId="2" borderId="14" xfId="1" quotePrefix="1" applyFont="1" applyFill="1" applyBorder="1" applyAlignment="1">
      <alignment horizontal="center" vertical="center"/>
    </xf>
    <xf numFmtId="0" fontId="13" fillId="2" borderId="18" xfId="1" quotePrefix="1" applyFont="1" applyFill="1" applyBorder="1" applyAlignment="1">
      <alignment horizontal="center" vertical="center"/>
    </xf>
    <xf numFmtId="0" fontId="13" fillId="2" borderId="0" xfId="1" quotePrefix="1" applyFont="1" applyFill="1" applyBorder="1" applyAlignment="1">
      <alignment horizontal="center" vertical="center"/>
    </xf>
    <xf numFmtId="0" fontId="13" fillId="2" borderId="15" xfId="1" quotePrefix="1" applyFont="1" applyFill="1" applyBorder="1" applyAlignment="1">
      <alignment horizontal="center" vertical="center"/>
    </xf>
    <xf numFmtId="0" fontId="12" fillId="0" borderId="70" xfId="1" quotePrefix="1" applyFont="1" applyFill="1" applyBorder="1" applyAlignment="1">
      <alignment horizontal="left" vertical="center" wrapText="1"/>
    </xf>
    <xf numFmtId="0" fontId="12" fillId="0" borderId="71" xfId="1" quotePrefix="1" applyFont="1" applyFill="1" applyBorder="1" applyAlignment="1">
      <alignment horizontal="left" vertical="center" wrapText="1"/>
    </xf>
    <xf numFmtId="166" fontId="13" fillId="0" borderId="72" xfId="1" applyNumberFormat="1" applyFont="1" applyBorder="1" applyAlignment="1">
      <alignment horizontal="right" vertical="center" indent="1"/>
    </xf>
    <xf numFmtId="166" fontId="15" fillId="0" borderId="41" xfId="1" applyNumberFormat="1" applyFont="1" applyBorder="1" applyAlignment="1">
      <alignment horizontal="right" vertical="center" indent="1"/>
    </xf>
    <xf numFmtId="0" fontId="13" fillId="2" borderId="60" xfId="1" quotePrefix="1" applyFont="1" applyFill="1" applyBorder="1" applyAlignment="1">
      <alignment horizontal="center" vertical="center"/>
    </xf>
    <xf numFmtId="0" fontId="18" fillId="2" borderId="63" xfId="1" quotePrefix="1" applyFont="1" applyFill="1" applyBorder="1" applyAlignment="1">
      <alignment horizontal="center" vertical="center"/>
    </xf>
    <xf numFmtId="4" fontId="13" fillId="0" borderId="70" xfId="1" applyNumberFormat="1" applyFont="1" applyFill="1" applyBorder="1" applyAlignment="1">
      <alignment horizontal="center" vertical="center"/>
    </xf>
    <xf numFmtId="39" fontId="15" fillId="0" borderId="76" xfId="3" applyNumberFormat="1" applyFont="1" applyFill="1" applyBorder="1" applyAlignment="1" applyProtection="1">
      <alignment horizontal="center" vertical="center"/>
    </xf>
    <xf numFmtId="4" fontId="13" fillId="0" borderId="77" xfId="1" applyNumberFormat="1" applyFont="1" applyFill="1" applyBorder="1" applyAlignment="1">
      <alignment horizontal="center" vertical="center"/>
    </xf>
    <xf numFmtId="39" fontId="15" fillId="0" borderId="78" xfId="3" applyNumberFormat="1" applyFont="1" applyFill="1" applyBorder="1" applyAlignment="1" applyProtection="1">
      <alignment horizontal="center" vertical="center"/>
    </xf>
    <xf numFmtId="0" fontId="2" fillId="0" borderId="0" xfId="1" applyFill="1" applyBorder="1"/>
    <xf numFmtId="0" fontId="19" fillId="0" borderId="0" xfId="1" quotePrefix="1" applyFont="1" applyFill="1" applyBorder="1" applyAlignment="1">
      <alignment horizontal="right" vertical="center" wrapText="1"/>
    </xf>
    <xf numFmtId="166" fontId="20" fillId="0" borderId="0" xfId="1" applyNumberFormat="1" applyFont="1" applyBorder="1" applyAlignment="1">
      <alignment vertical="center"/>
    </xf>
    <xf numFmtId="166" fontId="21" fillId="0" borderId="0" xfId="1" applyNumberFormat="1" applyFont="1" applyBorder="1" applyAlignment="1">
      <alignment vertical="center"/>
    </xf>
    <xf numFmtId="0" fontId="6" fillId="2" borderId="79" xfId="1" applyFont="1" applyFill="1" applyBorder="1" applyAlignment="1">
      <alignment horizontal="center" vertical="center"/>
    </xf>
    <xf numFmtId="0" fontId="13" fillId="2" borderId="6" xfId="1" quotePrefix="1" applyFont="1" applyFill="1" applyBorder="1" applyAlignment="1">
      <alignment horizontal="center" vertical="center"/>
    </xf>
    <xf numFmtId="0" fontId="13" fillId="2" borderId="80" xfId="1" quotePrefix="1" applyFont="1" applyFill="1" applyBorder="1" applyAlignment="1">
      <alignment horizontal="center" vertical="center"/>
    </xf>
    <xf numFmtId="0" fontId="12" fillId="0" borderId="14" xfId="1" quotePrefix="1" applyFont="1" applyBorder="1" applyAlignment="1">
      <alignment horizontal="left"/>
    </xf>
    <xf numFmtId="0" fontId="13" fillId="2" borderId="15" xfId="1" applyFont="1" applyFill="1" applyBorder="1" applyAlignment="1">
      <alignment horizontal="center"/>
    </xf>
    <xf numFmtId="0" fontId="12" fillId="0" borderId="81" xfId="1" quotePrefix="1" applyFont="1" applyFill="1" applyBorder="1" applyAlignment="1">
      <alignment horizontal="center" vertical="center" wrapText="1"/>
    </xf>
    <xf numFmtId="39" fontId="13" fillId="0" borderId="82" xfId="3" applyNumberFormat="1" applyFont="1" applyFill="1" applyBorder="1" applyAlignment="1" applyProtection="1">
      <alignment horizontal="center" vertical="center"/>
    </xf>
    <xf numFmtId="39" fontId="15" fillId="0" borderId="83" xfId="3" applyNumberFormat="1" applyFont="1" applyFill="1" applyBorder="1" applyAlignment="1" applyProtection="1">
      <alignment horizontal="center" vertical="center"/>
    </xf>
    <xf numFmtId="39" fontId="15" fillId="0" borderId="82" xfId="3" applyNumberFormat="1" applyFont="1" applyFill="1" applyBorder="1" applyAlignment="1" applyProtection="1">
      <alignment horizontal="center" vertical="center"/>
    </xf>
    <xf numFmtId="39" fontId="13" fillId="0" borderId="84" xfId="3" applyNumberFormat="1" applyFont="1" applyFill="1" applyBorder="1" applyAlignment="1" applyProtection="1">
      <alignment horizontal="center" vertical="center"/>
    </xf>
    <xf numFmtId="39" fontId="15" fillId="0" borderId="85" xfId="3" applyNumberFormat="1" applyFont="1" applyFill="1" applyBorder="1" applyAlignment="1" applyProtection="1">
      <alignment horizontal="center" vertical="center"/>
    </xf>
    <xf numFmtId="165" fontId="13" fillId="0" borderId="86" xfId="1" applyNumberFormat="1" applyFont="1" applyFill="1" applyBorder="1" applyAlignment="1">
      <alignment horizontal="center" vertical="center"/>
    </xf>
    <xf numFmtId="166" fontId="15" fillId="0" borderId="87" xfId="3" applyNumberFormat="1" applyFont="1" applyFill="1" applyBorder="1" applyAlignment="1" applyProtection="1">
      <alignment horizontal="center" vertical="center"/>
    </xf>
    <xf numFmtId="0" fontId="12" fillId="0" borderId="88" xfId="1" applyFont="1" applyFill="1" applyBorder="1" applyAlignment="1">
      <alignment horizontal="right" vertical="center"/>
    </xf>
    <xf numFmtId="0" fontId="12" fillId="0" borderId="89" xfId="1" applyFont="1" applyBorder="1" applyAlignment="1">
      <alignment horizontal="left" vertical="center"/>
    </xf>
    <xf numFmtId="0" fontId="12" fillId="0" borderId="90" xfId="1" applyFont="1" applyBorder="1" applyAlignment="1">
      <alignment horizontal="left" vertical="center"/>
    </xf>
    <xf numFmtId="0" fontId="13" fillId="2" borderId="91" xfId="1" quotePrefix="1" applyFont="1" applyFill="1" applyBorder="1" applyAlignment="1">
      <alignment horizontal="center" vertical="center"/>
    </xf>
    <xf numFmtId="39" fontId="16" fillId="0" borderId="0" xfId="1" applyNumberFormat="1" applyFont="1" applyAlignment="1">
      <alignment vertical="center"/>
    </xf>
    <xf numFmtId="0" fontId="6" fillId="2" borderId="92" xfId="1" applyFont="1" applyFill="1" applyBorder="1" applyAlignment="1">
      <alignment horizontal="center" vertical="center"/>
    </xf>
    <xf numFmtId="0" fontId="23" fillId="0" borderId="0" xfId="1" applyFont="1"/>
    <xf numFmtId="0" fontId="24" fillId="0" borderId="0" xfId="1" applyFont="1" applyAlignment="1">
      <alignment vertical="center"/>
    </xf>
    <xf numFmtId="0" fontId="12" fillId="0" borderId="15" xfId="1" applyFont="1" applyFill="1" applyBorder="1"/>
    <xf numFmtId="0" fontId="13" fillId="2" borderId="80" xfId="1" applyFont="1" applyFill="1" applyBorder="1" applyAlignment="1">
      <alignment horizontal="center" vertical="center"/>
    </xf>
    <xf numFmtId="0" fontId="13" fillId="2" borderId="8" xfId="1" applyFont="1" applyFill="1" applyBorder="1" applyAlignment="1">
      <alignment horizontal="center" vertical="center" wrapText="1"/>
    </xf>
    <xf numFmtId="0" fontId="23" fillId="0" borderId="14" xfId="1" quotePrefix="1" applyFont="1" applyBorder="1" applyAlignment="1">
      <alignment horizontal="left"/>
    </xf>
    <xf numFmtId="0" fontId="25" fillId="0" borderId="0" xfId="1" applyFont="1" applyFill="1" applyBorder="1" applyAlignment="1">
      <alignment vertical="center" textRotation="90" wrapText="1"/>
    </xf>
    <xf numFmtId="0" fontId="13" fillId="2" borderId="93" xfId="1" quotePrefix="1" applyFont="1" applyFill="1" applyBorder="1" applyAlignment="1">
      <alignment horizontal="center" vertical="center" wrapText="1"/>
    </xf>
    <xf numFmtId="0" fontId="13" fillId="2" borderId="94" xfId="1" applyFont="1" applyFill="1" applyBorder="1" applyAlignment="1">
      <alignment vertical="center"/>
    </xf>
    <xf numFmtId="0" fontId="13" fillId="2" borderId="74" xfId="1" quotePrefix="1" applyFont="1" applyFill="1" applyBorder="1" applyAlignment="1">
      <alignment horizontal="center"/>
    </xf>
    <xf numFmtId="0" fontId="13" fillId="2" borderId="74" xfId="1" applyFont="1" applyFill="1" applyBorder="1" applyAlignment="1">
      <alignment horizontal="center"/>
    </xf>
    <xf numFmtId="0" fontId="26" fillId="0" borderId="0" xfId="1" applyFont="1"/>
    <xf numFmtId="0" fontId="13" fillId="2" borderId="95" xfId="1" applyFont="1" applyFill="1" applyBorder="1" applyAlignment="1">
      <alignment horizontal="center" vertical="center" wrapText="1"/>
    </xf>
    <xf numFmtId="0" fontId="13" fillId="2" borderId="14" xfId="1" applyFont="1" applyFill="1" applyBorder="1" applyAlignment="1">
      <alignment horizontal="center" vertical="center" wrapText="1"/>
    </xf>
    <xf numFmtId="0" fontId="13" fillId="2" borderId="15" xfId="1" applyFont="1" applyFill="1" applyBorder="1" applyAlignment="1">
      <alignment horizontal="center" vertical="center" wrapText="1"/>
    </xf>
    <xf numFmtId="0" fontId="23" fillId="0" borderId="0" xfId="1" applyFont="1" applyAlignment="1">
      <alignment horizontal="left"/>
    </xf>
    <xf numFmtId="0" fontId="13" fillId="2" borderId="96" xfId="1" applyFont="1" applyFill="1" applyBorder="1" applyAlignment="1">
      <alignment horizontal="center" vertical="center" wrapText="1"/>
    </xf>
    <xf numFmtId="0" fontId="12" fillId="2" borderId="97" xfId="1" quotePrefix="1" applyFont="1" applyFill="1" applyBorder="1" applyAlignment="1">
      <alignment horizontal="center" vertical="center" wrapText="1"/>
    </xf>
    <xf numFmtId="0" fontId="12" fillId="2" borderId="9" xfId="1" applyFont="1" applyFill="1" applyBorder="1" applyAlignment="1">
      <alignment horizontal="right" vertical="center"/>
    </xf>
    <xf numFmtId="39" fontId="15" fillId="0" borderId="98" xfId="3" applyNumberFormat="1" applyFont="1" applyFill="1" applyBorder="1" applyAlignment="1" applyProtection="1">
      <alignment horizontal="center" vertical="center"/>
    </xf>
    <xf numFmtId="166" fontId="13" fillId="0" borderId="99" xfId="1" applyNumberFormat="1" applyFont="1" applyBorder="1" applyAlignment="1">
      <alignment horizontal="center" vertical="center"/>
    </xf>
    <xf numFmtId="166" fontId="15" fillId="0" borderId="68" xfId="1" applyNumberFormat="1" applyFont="1" applyBorder="1" applyAlignment="1">
      <alignment horizontal="center" vertical="center"/>
    </xf>
    <xf numFmtId="167" fontId="23" fillId="0" borderId="0" xfId="4" applyNumberFormat="1" applyFont="1" applyFill="1" applyBorder="1" applyAlignment="1" applyProtection="1"/>
    <xf numFmtId="168" fontId="26" fillId="0" borderId="0" xfId="3" applyNumberFormat="1" applyFont="1" applyFill="1" applyBorder="1" applyAlignment="1" applyProtection="1"/>
    <xf numFmtId="9" fontId="26" fillId="0" borderId="0" xfId="4" applyFont="1" applyFill="1" applyBorder="1" applyAlignment="1" applyProtection="1"/>
    <xf numFmtId="168" fontId="27" fillId="0" borderId="0" xfId="3" applyNumberFormat="1" applyFont="1" applyFill="1" applyBorder="1" applyAlignment="1" applyProtection="1"/>
    <xf numFmtId="168" fontId="23" fillId="0" borderId="0" xfId="3" applyNumberFormat="1" applyFont="1" applyFill="1" applyBorder="1" applyAlignment="1" applyProtection="1"/>
    <xf numFmtId="0" fontId="23" fillId="0" borderId="0" xfId="1" applyFont="1" applyFill="1"/>
    <xf numFmtId="164" fontId="23" fillId="0" borderId="0" xfId="3" applyFont="1" applyFill="1" applyBorder="1" applyAlignment="1" applyProtection="1"/>
    <xf numFmtId="0" fontId="12" fillId="2" borderId="95" xfId="1" quotePrefix="1" applyFont="1" applyFill="1" applyBorder="1" applyAlignment="1">
      <alignment horizontal="center" vertical="center" wrapText="1"/>
    </xf>
    <xf numFmtId="39" fontId="15" fillId="0" borderId="100" xfId="3" applyNumberFormat="1" applyFont="1" applyFill="1" applyBorder="1" applyAlignment="1" applyProtection="1">
      <alignment horizontal="center" vertical="center"/>
    </xf>
    <xf numFmtId="166" fontId="13" fillId="0" borderId="72" xfId="1" applyNumberFormat="1" applyFont="1" applyBorder="1" applyAlignment="1">
      <alignment horizontal="center" vertical="center"/>
    </xf>
    <xf numFmtId="166" fontId="15" fillId="0" borderId="41" xfId="1" applyNumberFormat="1" applyFont="1" applyBorder="1" applyAlignment="1">
      <alignment horizontal="center" vertical="center"/>
    </xf>
    <xf numFmtId="169" fontId="13" fillId="0" borderId="101" xfId="3" applyNumberFormat="1" applyFont="1" applyFill="1" applyBorder="1" applyAlignment="1" applyProtection="1">
      <alignment horizontal="center" vertical="center"/>
    </xf>
    <xf numFmtId="166" fontId="15" fillId="0" borderId="102" xfId="3" applyNumberFormat="1" applyFont="1" applyFill="1" applyBorder="1" applyAlignment="1" applyProtection="1">
      <alignment horizontal="center" vertical="center"/>
    </xf>
    <xf numFmtId="0" fontId="12" fillId="2" borderId="96" xfId="1" quotePrefix="1" applyFont="1" applyFill="1" applyBorder="1" applyAlignment="1">
      <alignment horizontal="center" vertical="center" wrapText="1"/>
    </xf>
    <xf numFmtId="39" fontId="15" fillId="0" borderId="103" xfId="3" applyNumberFormat="1" applyFont="1" applyFill="1" applyBorder="1" applyAlignment="1" applyProtection="1">
      <alignment horizontal="center" vertical="center"/>
    </xf>
    <xf numFmtId="166" fontId="15" fillId="0" borderId="104" xfId="3" applyNumberFormat="1" applyFont="1" applyFill="1" applyBorder="1" applyAlignment="1" applyProtection="1">
      <alignment horizontal="center" vertical="center"/>
    </xf>
    <xf numFmtId="0" fontId="12" fillId="2" borderId="88" xfId="1" applyFont="1" applyFill="1" applyBorder="1" applyAlignment="1">
      <alignment horizontal="right" vertical="center"/>
    </xf>
    <xf numFmtId="166" fontId="13" fillId="0" borderId="69" xfId="1" applyNumberFormat="1" applyFont="1" applyBorder="1" applyAlignment="1">
      <alignment horizontal="center" vertical="center"/>
    </xf>
    <xf numFmtId="166" fontId="15" fillId="0" borderId="50" xfId="1" applyNumberFormat="1" applyFont="1" applyBorder="1" applyAlignment="1">
      <alignment horizontal="center" vertical="center"/>
    </xf>
    <xf numFmtId="0" fontId="12" fillId="2" borderId="20" xfId="1" applyFont="1" applyFill="1" applyBorder="1" applyAlignment="1">
      <alignment horizontal="right" vertical="center"/>
    </xf>
    <xf numFmtId="167" fontId="23" fillId="0" borderId="0" xfId="3" applyNumberFormat="1" applyFont="1" applyFill="1" applyBorder="1" applyAlignment="1" applyProtection="1"/>
    <xf numFmtId="0" fontId="12" fillId="2" borderId="43" xfId="1" applyFont="1" applyFill="1" applyBorder="1" applyAlignment="1">
      <alignment horizontal="right" vertical="center"/>
    </xf>
    <xf numFmtId="2" fontId="23" fillId="0" borderId="0" xfId="1" applyNumberFormat="1" applyFont="1"/>
    <xf numFmtId="166" fontId="15" fillId="0" borderId="105" xfId="3" applyNumberFormat="1" applyFont="1" applyFill="1" applyBorder="1" applyAlignment="1" applyProtection="1">
      <alignment horizontal="center" vertical="center"/>
    </xf>
    <xf numFmtId="167" fontId="28" fillId="0" borderId="0" xfId="4" applyNumberFormat="1" applyFont="1" applyFill="1" applyBorder="1" applyAlignment="1" applyProtection="1"/>
    <xf numFmtId="0" fontId="12" fillId="2" borderId="106" xfId="1" applyFont="1" applyFill="1" applyBorder="1" applyAlignment="1">
      <alignment horizontal="right" vertical="center"/>
    </xf>
    <xf numFmtId="39" fontId="13" fillId="0" borderId="107" xfId="3" applyNumberFormat="1" applyFont="1" applyFill="1" applyBorder="1" applyAlignment="1" applyProtection="1">
      <alignment horizontal="center" vertical="center"/>
    </xf>
    <xf numFmtId="39" fontId="15" fillId="0" borderId="108" xfId="3" applyNumberFormat="1" applyFont="1" applyFill="1" applyBorder="1" applyAlignment="1" applyProtection="1">
      <alignment horizontal="center" vertical="center"/>
    </xf>
    <xf numFmtId="39" fontId="13" fillId="0" borderId="109" xfId="3" applyNumberFormat="1" applyFont="1" applyFill="1" applyBorder="1" applyAlignment="1" applyProtection="1">
      <alignment horizontal="center" vertical="center"/>
    </xf>
    <xf numFmtId="39" fontId="13" fillId="0" borderId="110" xfId="3" applyNumberFormat="1" applyFont="1" applyFill="1" applyBorder="1" applyAlignment="1" applyProtection="1">
      <alignment horizontal="center" vertical="center"/>
    </xf>
    <xf numFmtId="39" fontId="15" fillId="0" borderId="111" xfId="3" applyNumberFormat="1" applyFont="1" applyFill="1" applyBorder="1" applyAlignment="1" applyProtection="1">
      <alignment horizontal="center" vertical="center"/>
    </xf>
    <xf numFmtId="39" fontId="15" fillId="0" borderId="109" xfId="3" applyNumberFormat="1" applyFont="1" applyFill="1" applyBorder="1" applyAlignment="1" applyProtection="1">
      <alignment horizontal="center" vertical="center"/>
    </xf>
    <xf numFmtId="39" fontId="13" fillId="0" borderId="112" xfId="3" applyNumberFormat="1" applyFont="1" applyFill="1" applyBorder="1" applyAlignment="1" applyProtection="1">
      <alignment horizontal="center" vertical="center"/>
    </xf>
    <xf numFmtId="39" fontId="15" fillId="0" borderId="113" xfId="3" applyNumberFormat="1" applyFont="1" applyFill="1" applyBorder="1" applyAlignment="1" applyProtection="1">
      <alignment horizontal="center" vertical="center"/>
    </xf>
    <xf numFmtId="39" fontId="13" fillId="0" borderId="114" xfId="3" applyNumberFormat="1" applyFont="1" applyFill="1" applyBorder="1" applyAlignment="1" applyProtection="1">
      <alignment horizontal="center" vertical="center"/>
    </xf>
    <xf numFmtId="39" fontId="12" fillId="0" borderId="115" xfId="3" applyNumberFormat="1" applyFont="1" applyFill="1" applyBorder="1" applyAlignment="1" applyProtection="1">
      <alignment horizontal="center" vertical="center"/>
    </xf>
    <xf numFmtId="39" fontId="12" fillId="0" borderId="116" xfId="3" applyNumberFormat="1" applyFont="1" applyFill="1" applyBorder="1" applyAlignment="1" applyProtection="1">
      <alignment horizontal="center" vertical="center"/>
    </xf>
    <xf numFmtId="169" fontId="13" fillId="0" borderId="117" xfId="3" applyNumberFormat="1" applyFont="1" applyFill="1" applyBorder="1" applyAlignment="1" applyProtection="1">
      <alignment horizontal="center" vertical="center"/>
    </xf>
    <xf numFmtId="166" fontId="12" fillId="0" borderId="102" xfId="3" applyNumberFormat="1" applyFont="1" applyFill="1" applyBorder="1" applyAlignment="1" applyProtection="1">
      <alignment horizontal="center" vertical="center"/>
    </xf>
    <xf numFmtId="0" fontId="12" fillId="2" borderId="118" xfId="1" quotePrefix="1" applyFont="1" applyFill="1" applyBorder="1" applyAlignment="1">
      <alignment horizontal="center" vertical="center" wrapText="1"/>
    </xf>
    <xf numFmtId="0" fontId="12" fillId="2" borderId="119" xfId="1" applyFont="1" applyFill="1" applyBorder="1" applyAlignment="1">
      <alignment horizontal="right" vertical="center"/>
    </xf>
    <xf numFmtId="39" fontId="12" fillId="0" borderId="45" xfId="3" applyNumberFormat="1" applyFont="1" applyFill="1" applyBorder="1" applyAlignment="1" applyProtection="1">
      <alignment horizontal="center" vertical="center"/>
    </xf>
    <xf numFmtId="39" fontId="13" fillId="0" borderId="120" xfId="3" applyNumberFormat="1" applyFont="1" applyFill="1" applyBorder="1" applyAlignment="1" applyProtection="1">
      <alignment horizontal="center" vertical="center"/>
    </xf>
    <xf numFmtId="39" fontId="12" fillId="0" borderId="113" xfId="3" applyNumberFormat="1" applyFont="1" applyFill="1" applyBorder="1" applyAlignment="1" applyProtection="1">
      <alignment horizontal="center" vertical="center"/>
    </xf>
    <xf numFmtId="39" fontId="12" fillId="0" borderId="47" xfId="3" applyNumberFormat="1" applyFont="1" applyFill="1" applyBorder="1" applyAlignment="1" applyProtection="1">
      <alignment horizontal="center" vertical="center"/>
    </xf>
    <xf numFmtId="169" fontId="13" fillId="0" borderId="121" xfId="3" applyNumberFormat="1" applyFont="1" applyFill="1" applyBorder="1" applyAlignment="1" applyProtection="1">
      <alignment horizontal="center" vertical="center"/>
    </xf>
    <xf numFmtId="166" fontId="12" fillId="0" borderId="122" xfId="3" applyNumberFormat="1" applyFont="1" applyFill="1" applyBorder="1" applyAlignment="1" applyProtection="1">
      <alignment horizontal="center" vertical="center"/>
    </xf>
    <xf numFmtId="0" fontId="13" fillId="2" borderId="70" xfId="1" quotePrefix="1" applyFont="1" applyFill="1" applyBorder="1" applyAlignment="1">
      <alignment horizontal="center" vertical="center" wrapText="1"/>
    </xf>
    <xf numFmtId="0" fontId="13" fillId="2" borderId="78" xfId="1" quotePrefix="1" applyFont="1" applyFill="1" applyBorder="1" applyAlignment="1">
      <alignment horizontal="center" vertical="center" wrapText="1"/>
    </xf>
    <xf numFmtId="39" fontId="13" fillId="0" borderId="70" xfId="3" applyNumberFormat="1" applyFont="1" applyFill="1" applyBorder="1" applyAlignment="1" applyProtection="1">
      <alignment horizontal="center" vertical="center"/>
    </xf>
    <xf numFmtId="39" fontId="15" fillId="0" borderId="123" xfId="3" applyNumberFormat="1" applyFont="1" applyFill="1" applyBorder="1" applyAlignment="1" applyProtection="1">
      <alignment horizontal="center" vertical="center"/>
    </xf>
    <xf numFmtId="39" fontId="13" fillId="0" borderId="124" xfId="3" applyNumberFormat="1" applyFont="1" applyFill="1" applyBorder="1" applyAlignment="1" applyProtection="1">
      <alignment horizontal="center" vertical="center"/>
    </xf>
    <xf numFmtId="39" fontId="15" fillId="0" borderId="71" xfId="3" applyNumberFormat="1" applyFont="1" applyFill="1" applyBorder="1" applyAlignment="1" applyProtection="1">
      <alignment horizontal="center" vertical="center"/>
    </xf>
    <xf numFmtId="39" fontId="13" fillId="0" borderId="125" xfId="3" applyNumberFormat="1" applyFont="1" applyFill="1" applyBorder="1" applyAlignment="1" applyProtection="1">
      <alignment horizontal="center" vertical="center"/>
    </xf>
    <xf numFmtId="39" fontId="15" fillId="0" borderId="0" xfId="3" applyNumberFormat="1" applyFont="1" applyFill="1" applyBorder="1" applyAlignment="1" applyProtection="1">
      <alignment horizontal="center" vertical="center"/>
    </xf>
    <xf numFmtId="0" fontId="13" fillId="0" borderId="0" xfId="1" quotePrefix="1" applyFont="1" applyFill="1" applyBorder="1" applyAlignment="1">
      <alignment horizontal="center" vertical="center" wrapText="1"/>
    </xf>
    <xf numFmtId="39" fontId="13" fillId="2" borderId="7" xfId="3" applyNumberFormat="1" applyFont="1" applyFill="1" applyBorder="1" applyAlignment="1" applyProtection="1">
      <alignment horizontal="center" vertical="center" wrapText="1"/>
    </xf>
    <xf numFmtId="39" fontId="13" fillId="2" borderId="8" xfId="3" applyNumberFormat="1" applyFont="1" applyFill="1" applyBorder="1" applyAlignment="1" applyProtection="1">
      <alignment horizontal="center" vertical="center" wrapText="1"/>
    </xf>
    <xf numFmtId="39" fontId="13" fillId="2" borderId="70" xfId="3" applyNumberFormat="1" applyFont="1" applyFill="1" applyBorder="1" applyAlignment="1" applyProtection="1">
      <alignment horizontal="center" vertical="center" wrapText="1"/>
    </xf>
    <xf numFmtId="39" fontId="13" fillId="2" borderId="78" xfId="3" applyNumberFormat="1" applyFont="1" applyFill="1" applyBorder="1" applyAlignment="1" applyProtection="1">
      <alignment horizontal="center" vertical="center" wrapText="1"/>
    </xf>
    <xf numFmtId="39" fontId="12" fillId="0" borderId="14" xfId="3" applyNumberFormat="1" applyFont="1" applyFill="1" applyBorder="1" applyAlignment="1" applyProtection="1">
      <alignment horizontal="center" vertical="center"/>
    </xf>
    <xf numFmtId="0" fontId="13" fillId="2" borderId="7" xfId="1" applyFont="1" applyFill="1" applyBorder="1" applyAlignment="1">
      <alignment horizontal="center"/>
    </xf>
    <xf numFmtId="0" fontId="13" fillId="2" borderId="7" xfId="1" applyFont="1" applyFill="1" applyBorder="1" applyAlignment="1">
      <alignment horizontal="center" vertical="center" wrapText="1"/>
    </xf>
    <xf numFmtId="0" fontId="13" fillId="2" borderId="13" xfId="1" applyFont="1" applyFill="1" applyBorder="1" applyAlignment="1">
      <alignment horizontal="center" vertical="center" wrapText="1"/>
    </xf>
    <xf numFmtId="0" fontId="12" fillId="0" borderId="14" xfId="1" applyFont="1" applyBorder="1"/>
    <xf numFmtId="0" fontId="13" fillId="2" borderId="14" xfId="1" applyFont="1" applyFill="1" applyBorder="1" applyAlignment="1">
      <alignment horizontal="center"/>
    </xf>
    <xf numFmtId="0" fontId="13" fillId="2" borderId="18" xfId="1" applyFont="1" applyFill="1" applyBorder="1" applyAlignment="1">
      <alignment horizontal="center"/>
    </xf>
    <xf numFmtId="0" fontId="13" fillId="2" borderId="60" xfId="1" applyFont="1" applyFill="1" applyBorder="1" applyAlignment="1">
      <alignment horizontal="center"/>
    </xf>
    <xf numFmtId="0" fontId="13" fillId="2" borderId="61" xfId="1" applyFont="1" applyFill="1" applyBorder="1" applyAlignment="1">
      <alignment horizontal="center"/>
    </xf>
    <xf numFmtId="0" fontId="12" fillId="0" borderId="89" xfId="1" applyFont="1" applyFill="1" applyBorder="1" applyAlignment="1">
      <alignment horizontal="left" vertical="center"/>
    </xf>
    <xf numFmtId="0" fontId="12" fillId="0" borderId="90" xfId="1" applyFont="1" applyFill="1" applyBorder="1" applyAlignment="1">
      <alignment horizontal="left" vertical="center"/>
    </xf>
    <xf numFmtId="166" fontId="15" fillId="0" borderId="126" xfId="1" applyNumberFormat="1" applyFont="1" applyBorder="1" applyAlignment="1">
      <alignment horizontal="center" vertical="center"/>
    </xf>
    <xf numFmtId="166" fontId="13" fillId="0" borderId="73" xfId="1" applyNumberFormat="1" applyFont="1" applyBorder="1" applyAlignment="1">
      <alignment horizontal="center" vertical="center"/>
    </xf>
    <xf numFmtId="166" fontId="15" fillId="0" borderId="127" xfId="1" applyNumberFormat="1" applyFont="1" applyBorder="1" applyAlignment="1">
      <alignment horizontal="center" vertical="center"/>
    </xf>
    <xf numFmtId="166" fontId="15" fillId="0" borderId="35" xfId="1" applyNumberFormat="1" applyFont="1" applyBorder="1" applyAlignment="1">
      <alignment horizontal="center" vertical="center"/>
    </xf>
    <xf numFmtId="0" fontId="13" fillId="2" borderId="8" xfId="1" quotePrefix="1" applyFont="1" applyFill="1" applyBorder="1" applyAlignment="1">
      <alignment horizontal="center" vertical="center"/>
    </xf>
    <xf numFmtId="0" fontId="13" fillId="2" borderId="7" xfId="1" quotePrefix="1" applyFont="1" applyFill="1" applyBorder="1" applyAlignment="1">
      <alignment horizontal="center" vertical="top" wrapText="1"/>
    </xf>
    <xf numFmtId="0" fontId="13" fillId="2" borderId="8" xfId="1" quotePrefix="1" applyFont="1" applyFill="1" applyBorder="1" applyAlignment="1">
      <alignment horizontal="center" vertical="top" wrapText="1"/>
    </xf>
    <xf numFmtId="0" fontId="13" fillId="2" borderId="59" xfId="1" quotePrefix="1" applyFont="1" applyFill="1" applyBorder="1" applyAlignment="1">
      <alignment horizontal="center" vertical="center"/>
    </xf>
    <xf numFmtId="166" fontId="15" fillId="0" borderId="128" xfId="1" applyNumberFormat="1" applyFont="1" applyBorder="1" applyAlignment="1">
      <alignment horizontal="center" vertical="center"/>
    </xf>
    <xf numFmtId="0" fontId="12" fillId="2" borderId="129" xfId="1" quotePrefix="1" applyFont="1" applyFill="1" applyBorder="1" applyAlignment="1">
      <alignment horizontal="center" vertical="center" wrapText="1"/>
    </xf>
    <xf numFmtId="39" fontId="13" fillId="0" borderId="130" xfId="3" applyNumberFormat="1" applyFont="1" applyFill="1" applyBorder="1" applyAlignment="1" applyProtection="1">
      <alignment horizontal="center" vertical="center"/>
    </xf>
    <xf numFmtId="39" fontId="15" fillId="0" borderId="131" xfId="3" applyNumberFormat="1" applyFont="1" applyFill="1" applyBorder="1" applyAlignment="1" applyProtection="1">
      <alignment horizontal="center" vertical="center"/>
    </xf>
    <xf numFmtId="39" fontId="15" fillId="0" borderId="132" xfId="3" applyNumberFormat="1" applyFont="1" applyFill="1" applyBorder="1" applyAlignment="1" applyProtection="1">
      <alignment horizontal="center" vertical="center"/>
    </xf>
    <xf numFmtId="39" fontId="15" fillId="0" borderId="130" xfId="3" applyNumberFormat="1" applyFont="1" applyFill="1" applyBorder="1" applyAlignment="1" applyProtection="1">
      <alignment horizontal="center" vertical="center"/>
    </xf>
    <xf numFmtId="39" fontId="13" fillId="0" borderId="133" xfId="3" applyNumberFormat="1" applyFont="1" applyFill="1" applyBorder="1" applyAlignment="1" applyProtection="1">
      <alignment horizontal="center" vertical="center"/>
    </xf>
    <xf numFmtId="39" fontId="15" fillId="0" borderId="134" xfId="3" applyNumberFormat="1" applyFont="1" applyFill="1" applyBorder="1" applyAlignment="1" applyProtection="1">
      <alignment horizontal="center" vertical="center"/>
    </xf>
    <xf numFmtId="166" fontId="13" fillId="0" borderId="135" xfId="1" applyNumberFormat="1" applyFont="1" applyBorder="1" applyAlignment="1">
      <alignment horizontal="center" vertical="center"/>
    </xf>
    <xf numFmtId="169" fontId="13" fillId="0" borderId="136" xfId="3" applyNumberFormat="1" applyFont="1" applyFill="1" applyBorder="1" applyAlignment="1" applyProtection="1">
      <alignment horizontal="center" vertical="center"/>
    </xf>
    <xf numFmtId="0" fontId="12" fillId="2" borderId="137" xfId="1" applyFont="1" applyFill="1" applyBorder="1" applyAlignment="1">
      <alignment horizontal="right" vertical="center"/>
    </xf>
    <xf numFmtId="0" fontId="12" fillId="2" borderId="138" xfId="1" applyFont="1" applyFill="1" applyBorder="1" applyAlignment="1">
      <alignment horizontal="right" vertical="center"/>
    </xf>
    <xf numFmtId="39" fontId="13" fillId="0" borderId="139" xfId="3" applyNumberFormat="1" applyFont="1" applyFill="1" applyBorder="1" applyAlignment="1" applyProtection="1">
      <alignment horizontal="center" vertical="center"/>
    </xf>
    <xf numFmtId="0" fontId="12" fillId="0" borderId="140" xfId="1" applyFont="1" applyBorder="1" applyAlignment="1">
      <alignment horizontal="left" vertical="center"/>
    </xf>
    <xf numFmtId="0" fontId="12" fillId="0" borderId="141" xfId="1" applyFont="1" applyBorder="1" applyAlignment="1">
      <alignment horizontal="left" vertical="center"/>
    </xf>
    <xf numFmtId="0" fontId="12" fillId="0" borderId="140" xfId="1" applyFont="1" applyFill="1" applyBorder="1" applyAlignment="1">
      <alignment horizontal="left" vertical="center"/>
    </xf>
    <xf numFmtId="0" fontId="12" fillId="0" borderId="141" xfId="1" applyFont="1" applyFill="1" applyBorder="1" applyAlignment="1">
      <alignment horizontal="left" vertical="center"/>
    </xf>
    <xf numFmtId="9" fontId="2" fillId="0" borderId="0" xfId="1" applyNumberFormat="1"/>
    <xf numFmtId="0" fontId="6" fillId="2" borderId="142" xfId="1" applyFont="1" applyFill="1" applyBorder="1" applyAlignment="1">
      <alignment horizontal="center" vertical="center"/>
    </xf>
    <xf numFmtId="49" fontId="8" fillId="0" borderId="143" xfId="1" quotePrefix="1" applyNumberFormat="1" applyFont="1" applyFill="1" applyBorder="1" applyAlignment="1">
      <alignment horizontal="center" vertical="center"/>
    </xf>
    <xf numFmtId="0" fontId="11" fillId="3" borderId="0" xfId="1" applyFont="1" applyFill="1" applyAlignment="1">
      <alignment vertical="center"/>
    </xf>
    <xf numFmtId="0" fontId="12" fillId="3" borderId="4" xfId="1" applyFont="1" applyFill="1" applyBorder="1"/>
    <xf numFmtId="0" fontId="13" fillId="2" borderId="144" xfId="1" quotePrefix="1" applyFont="1" applyFill="1" applyBorder="1" applyAlignment="1">
      <alignment horizontal="center" vertical="center" wrapText="1"/>
    </xf>
    <xf numFmtId="0" fontId="13" fillId="2" borderId="145" xfId="1" applyFont="1" applyFill="1" applyBorder="1" applyAlignment="1">
      <alignment vertical="center"/>
    </xf>
    <xf numFmtId="0" fontId="13" fillId="2" borderId="146" xfId="1" applyFont="1" applyFill="1" applyBorder="1" applyAlignment="1">
      <alignment horizontal="center" vertical="center" wrapText="1"/>
    </xf>
    <xf numFmtId="0" fontId="13" fillId="2" borderId="15" xfId="1" applyFont="1" applyFill="1" applyBorder="1" applyAlignment="1">
      <alignment horizontal="center" vertical="center"/>
    </xf>
    <xf numFmtId="0" fontId="13" fillId="2" borderId="59" xfId="1" applyFont="1" applyFill="1" applyBorder="1" applyAlignment="1">
      <alignment horizontal="center" vertical="center"/>
    </xf>
    <xf numFmtId="0" fontId="13" fillId="2" borderId="147" xfId="1" applyFont="1" applyFill="1" applyBorder="1" applyAlignment="1">
      <alignment horizontal="center" vertical="center" wrapText="1"/>
    </xf>
    <xf numFmtId="0" fontId="13" fillId="2" borderId="148" xfId="1" applyFont="1" applyFill="1" applyBorder="1" applyAlignment="1">
      <alignment horizontal="center" vertical="center"/>
    </xf>
    <xf numFmtId="0" fontId="13" fillId="2" borderId="21" xfId="1" applyFont="1" applyFill="1" applyBorder="1" applyAlignment="1">
      <alignment horizontal="center" vertical="center"/>
    </xf>
    <xf numFmtId="0" fontId="12" fillId="0" borderId="149" xfId="1" quotePrefix="1" applyFont="1" applyFill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right" vertical="center"/>
    </xf>
    <xf numFmtId="166" fontId="15" fillId="0" borderId="150" xfId="3" applyNumberFormat="1" applyFont="1" applyFill="1" applyBorder="1" applyAlignment="1" applyProtection="1">
      <alignment horizontal="center" vertical="center"/>
    </xf>
    <xf numFmtId="169" fontId="13" fillId="0" borderId="151" xfId="3" applyNumberFormat="1" applyFont="1" applyFill="1" applyBorder="1" applyAlignment="1" applyProtection="1">
      <alignment horizontal="center" vertical="center"/>
    </xf>
    <xf numFmtId="0" fontId="12" fillId="0" borderId="152" xfId="1" applyFont="1" applyFill="1" applyBorder="1" applyAlignment="1">
      <alignment horizontal="right" vertical="center"/>
    </xf>
    <xf numFmtId="169" fontId="13" fillId="0" borderId="153" xfId="3" applyNumberFormat="1" applyFont="1" applyFill="1" applyBorder="1" applyAlignment="1" applyProtection="1">
      <alignment horizontal="center" vertical="center"/>
    </xf>
    <xf numFmtId="169" fontId="13" fillId="0" borderId="154" xfId="3" applyNumberFormat="1" applyFont="1" applyFill="1" applyBorder="1" applyAlignment="1" applyProtection="1">
      <alignment horizontal="center" vertical="center"/>
    </xf>
    <xf numFmtId="0" fontId="12" fillId="0" borderId="155" xfId="1" quotePrefix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right" vertical="center"/>
    </xf>
    <xf numFmtId="39" fontId="15" fillId="0" borderId="54" xfId="3" applyNumberFormat="1" applyFont="1" applyFill="1" applyBorder="1" applyAlignment="1" applyProtection="1">
      <alignment horizontal="center" vertical="center"/>
    </xf>
    <xf numFmtId="39" fontId="15" fillId="0" borderId="55" xfId="3" applyNumberFormat="1" applyFont="1" applyFill="1" applyBorder="1" applyAlignment="1" applyProtection="1">
      <alignment horizontal="center" vertical="center"/>
    </xf>
    <xf numFmtId="39" fontId="15" fillId="0" borderId="156" xfId="3" applyNumberFormat="1" applyFont="1" applyFill="1" applyBorder="1" applyAlignment="1" applyProtection="1">
      <alignment horizontal="center" vertical="center"/>
    </xf>
    <xf numFmtId="169" fontId="13" fillId="0" borderId="157" xfId="3" applyNumberFormat="1" applyFont="1" applyFill="1" applyBorder="1" applyAlignment="1" applyProtection="1">
      <alignment horizontal="center" vertical="center"/>
    </xf>
    <xf numFmtId="166" fontId="15" fillId="0" borderId="158" xfId="3" applyNumberFormat="1" applyFont="1" applyFill="1" applyBorder="1" applyAlignment="1" applyProtection="1">
      <alignment horizontal="center" vertical="center"/>
    </xf>
    <xf numFmtId="0" fontId="13" fillId="0" borderId="5" xfId="1" quotePrefix="1" applyFont="1" applyFill="1" applyBorder="1" applyAlignment="1">
      <alignment horizontal="center" vertical="center" wrapText="1"/>
    </xf>
    <xf numFmtId="0" fontId="13" fillId="0" borderId="80" xfId="1" quotePrefix="1" applyFont="1" applyFill="1" applyBorder="1" applyAlignment="1">
      <alignment horizontal="center" vertical="center" wrapText="1"/>
    </xf>
    <xf numFmtId="39" fontId="13" fillId="0" borderId="5" xfId="3" applyNumberFormat="1" applyFont="1" applyFill="1" applyBorder="1" applyAlignment="1" applyProtection="1">
      <alignment horizontal="center" vertical="center"/>
    </xf>
    <xf numFmtId="39" fontId="15" fillId="0" borderId="80" xfId="3" applyNumberFormat="1" applyFont="1" applyFill="1" applyBorder="1" applyAlignment="1" applyProtection="1">
      <alignment horizontal="center" vertical="center"/>
    </xf>
    <xf numFmtId="39" fontId="13" fillId="0" borderId="6" xfId="3" applyNumberFormat="1" applyFont="1" applyFill="1" applyBorder="1" applyAlignment="1" applyProtection="1">
      <alignment horizontal="center" vertical="center"/>
    </xf>
    <xf numFmtId="39" fontId="15" fillId="0" borderId="6" xfId="3" applyNumberFormat="1" applyFont="1" applyFill="1" applyBorder="1" applyAlignment="1" applyProtection="1">
      <alignment horizontal="center" vertical="center"/>
    </xf>
    <xf numFmtId="39" fontId="15" fillId="0" borderId="159" xfId="3" applyNumberFormat="1" applyFont="1" applyFill="1" applyBorder="1" applyAlignment="1" applyProtection="1">
      <alignment horizontal="center" vertical="center"/>
    </xf>
    <xf numFmtId="0" fontId="2" fillId="0" borderId="0" xfId="1" applyFont="1"/>
    <xf numFmtId="0" fontId="30" fillId="0" borderId="0" xfId="1" quotePrefix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left" vertical="center"/>
    </xf>
    <xf numFmtId="166" fontId="15" fillId="0" borderId="0" xfId="3" applyNumberFormat="1" applyFont="1" applyFill="1" applyBorder="1" applyAlignment="1" applyProtection="1">
      <alignment horizontal="center" vertical="center"/>
    </xf>
    <xf numFmtId="0" fontId="30" fillId="0" borderId="0" xfId="1" applyFont="1" applyFill="1" applyBorder="1" applyAlignment="1">
      <alignment horizontal="right" vertical="center"/>
    </xf>
    <xf numFmtId="0" fontId="13" fillId="2" borderId="5" xfId="1" applyFont="1" applyFill="1" applyBorder="1" applyAlignment="1">
      <alignment horizontal="center" vertical="center" wrapText="1"/>
    </xf>
    <xf numFmtId="0" fontId="13" fillId="2" borderId="6" xfId="1" applyFont="1" applyFill="1" applyBorder="1" applyAlignment="1">
      <alignment horizontal="center" vertical="center" wrapText="1"/>
    </xf>
    <xf numFmtId="0" fontId="13" fillId="2" borderId="80" xfId="1" applyFont="1" applyFill="1" applyBorder="1" applyAlignment="1">
      <alignment horizontal="center" vertical="center" wrapText="1"/>
    </xf>
    <xf numFmtId="0" fontId="12" fillId="0" borderId="0" xfId="1" applyFont="1" applyFill="1" applyBorder="1"/>
    <xf numFmtId="0" fontId="13" fillId="2" borderId="91" xfId="1" applyFont="1" applyFill="1" applyBorder="1" applyAlignment="1">
      <alignment horizontal="center" vertical="center" wrapText="1"/>
    </xf>
    <xf numFmtId="0" fontId="13" fillId="2" borderId="74" xfId="1" applyFont="1" applyFill="1" applyBorder="1" applyAlignment="1">
      <alignment horizontal="center" vertical="center" wrapText="1"/>
    </xf>
    <xf numFmtId="0" fontId="13" fillId="2" borderId="75" xfId="1" applyFont="1" applyFill="1" applyBorder="1" applyAlignment="1">
      <alignment horizontal="center" vertical="center" wrapText="1"/>
    </xf>
    <xf numFmtId="0" fontId="12" fillId="2" borderId="14" xfId="1" applyFont="1" applyFill="1" applyBorder="1"/>
    <xf numFmtId="0" fontId="12" fillId="2" borderId="160" xfId="1" applyFont="1" applyFill="1" applyBorder="1"/>
    <xf numFmtId="0" fontId="13" fillId="2" borderId="161" xfId="1" quotePrefix="1" applyFont="1" applyFill="1" applyBorder="1" applyAlignment="1">
      <alignment horizontal="center" vertical="center" wrapText="1"/>
    </xf>
    <xf numFmtId="0" fontId="12" fillId="2" borderId="160" xfId="1" applyFont="1" applyFill="1" applyBorder="1" applyAlignment="1">
      <alignment horizontal="center" vertical="center" wrapText="1"/>
    </xf>
    <xf numFmtId="0" fontId="13" fillId="2" borderId="74" xfId="1" quotePrefix="1" applyFont="1" applyFill="1" applyBorder="1" applyAlignment="1">
      <alignment horizontal="center" vertical="center" wrapText="1"/>
    </xf>
    <xf numFmtId="0" fontId="12" fillId="2" borderId="75" xfId="1" applyFont="1" applyFill="1" applyBorder="1" applyAlignment="1">
      <alignment horizontal="center" vertical="center" wrapText="1"/>
    </xf>
    <xf numFmtId="0" fontId="13" fillId="0" borderId="162" xfId="1" applyFont="1" applyFill="1" applyBorder="1" applyAlignment="1">
      <alignment horizontal="center" vertical="center" wrapText="1"/>
    </xf>
    <xf numFmtId="0" fontId="13" fillId="0" borderId="143" xfId="1" applyFont="1" applyFill="1" applyBorder="1" applyAlignment="1">
      <alignment horizontal="center" vertical="center" wrapText="1"/>
    </xf>
    <xf numFmtId="0" fontId="13" fillId="0" borderId="163" xfId="1" applyFont="1" applyFill="1" applyBorder="1" applyAlignment="1">
      <alignment horizontal="center" vertical="center" wrapText="1"/>
    </xf>
    <xf numFmtId="0" fontId="12" fillId="2" borderId="59" xfId="1" applyFont="1" applyFill="1" applyBorder="1" applyAlignment="1">
      <alignment horizontal="center" vertical="center" wrapText="1"/>
    </xf>
    <xf numFmtId="0" fontId="12" fillId="2" borderId="18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15" xfId="1" applyFont="1" applyFill="1" applyBorder="1" applyAlignment="1">
      <alignment horizontal="center" vertical="center" wrapText="1"/>
    </xf>
    <xf numFmtId="0" fontId="13" fillId="2" borderId="91" xfId="1" quotePrefix="1" applyFont="1" applyFill="1" applyBorder="1" applyAlignment="1">
      <alignment horizontal="center" vertical="center" wrapText="1"/>
    </xf>
    <xf numFmtId="0" fontId="13" fillId="2" borderId="160" xfId="1" quotePrefix="1" applyFont="1" applyFill="1" applyBorder="1" applyAlignment="1">
      <alignment horizontal="center" vertical="center" wrapText="1"/>
    </xf>
    <xf numFmtId="0" fontId="13" fillId="2" borderId="75" xfId="1" quotePrefix="1" applyFont="1" applyFill="1" applyBorder="1" applyAlignment="1">
      <alignment horizontal="center" vertical="center" wrapText="1"/>
    </xf>
    <xf numFmtId="0" fontId="13" fillId="2" borderId="91" xfId="1" applyFont="1" applyFill="1" applyBorder="1" applyAlignment="1">
      <alignment horizontal="center"/>
    </xf>
    <xf numFmtId="0" fontId="13" fillId="2" borderId="160" xfId="1" applyFont="1" applyFill="1" applyBorder="1" applyAlignment="1">
      <alignment horizontal="center"/>
    </xf>
    <xf numFmtId="0" fontId="13" fillId="2" borderId="164" xfId="1" quotePrefix="1" applyFont="1" applyFill="1" applyBorder="1" applyAlignment="1">
      <alignment horizontal="center" vertical="center"/>
    </xf>
    <xf numFmtId="0" fontId="13" fillId="2" borderId="21" xfId="1" quotePrefix="1" applyFont="1" applyFill="1" applyBorder="1" applyAlignment="1">
      <alignment horizontal="center" vertical="center"/>
    </xf>
    <xf numFmtId="0" fontId="12" fillId="2" borderId="14" xfId="1" applyFont="1" applyFill="1" applyBorder="1" applyAlignment="1">
      <alignment horizontal="center" vertical="center" wrapText="1"/>
    </xf>
    <xf numFmtId="0" fontId="12" fillId="2" borderId="18" xfId="1" applyFont="1" applyFill="1" applyBorder="1" applyAlignment="1">
      <alignment horizontal="center" vertical="center" wrapText="1"/>
    </xf>
    <xf numFmtId="0" fontId="12" fillId="2" borderId="59" xfId="1" applyFont="1" applyFill="1" applyBorder="1" applyAlignment="1">
      <alignment horizontal="center" vertical="center" wrapText="1"/>
    </xf>
    <xf numFmtId="0" fontId="12" fillId="2" borderId="15" xfId="1" applyFont="1" applyFill="1" applyBorder="1" applyAlignment="1">
      <alignment horizontal="center" vertical="center" wrapText="1"/>
    </xf>
    <xf numFmtId="0" fontId="12" fillId="2" borderId="18" xfId="1" applyFont="1" applyFill="1" applyBorder="1"/>
    <xf numFmtId="0" fontId="12" fillId="0" borderId="140" xfId="1" applyFont="1" applyFill="1" applyBorder="1" applyAlignment="1">
      <alignment horizontal="left" vertical="center" wrapText="1"/>
    </xf>
    <xf numFmtId="0" fontId="12" fillId="0" borderId="141" xfId="1" applyFont="1" applyFill="1" applyBorder="1" applyAlignment="1">
      <alignment horizontal="left" vertical="center" wrapText="1"/>
    </xf>
    <xf numFmtId="165" fontId="13" fillId="0" borderId="165" xfId="1" applyNumberFormat="1" applyFont="1" applyFill="1" applyBorder="1" applyAlignment="1">
      <alignment horizontal="center" vertical="center"/>
    </xf>
    <xf numFmtId="166" fontId="15" fillId="0" borderId="166" xfId="3" applyNumberFormat="1" applyFont="1" applyFill="1" applyBorder="1" applyAlignment="1" applyProtection="1">
      <alignment horizontal="center" vertical="center"/>
    </xf>
    <xf numFmtId="165" fontId="13" fillId="4" borderId="167" xfId="1" applyNumberFormat="1" applyFont="1" applyFill="1" applyBorder="1" applyAlignment="1">
      <alignment horizontal="center" vertical="center"/>
    </xf>
    <xf numFmtId="166" fontId="15" fillId="4" borderId="168" xfId="3" applyNumberFormat="1" applyFont="1" applyFill="1" applyBorder="1" applyAlignment="1" applyProtection="1">
      <alignment horizontal="center" vertical="center"/>
    </xf>
    <xf numFmtId="0" fontId="12" fillId="0" borderId="140" xfId="1" applyFont="1" applyBorder="1" applyAlignment="1"/>
    <xf numFmtId="0" fontId="12" fillId="0" borderId="141" xfId="1" applyFont="1" applyBorder="1" applyAlignment="1"/>
    <xf numFmtId="166" fontId="15" fillId="0" borderId="168" xfId="3" applyNumberFormat="1" applyFont="1" applyFill="1" applyBorder="1" applyAlignment="1" applyProtection="1">
      <alignment horizontal="center" vertical="center"/>
    </xf>
    <xf numFmtId="0" fontId="13" fillId="2" borderId="64" xfId="1" applyFont="1" applyFill="1" applyBorder="1" applyAlignment="1">
      <alignment horizontal="center"/>
    </xf>
    <xf numFmtId="0" fontId="12" fillId="0" borderId="14" xfId="1" applyFont="1" applyFill="1" applyBorder="1" applyAlignment="1">
      <alignment horizontal="left" vertical="center" wrapText="1"/>
    </xf>
    <xf numFmtId="0" fontId="12" fillId="0" borderId="18" xfId="1" applyFont="1" applyFill="1" applyBorder="1" applyAlignment="1">
      <alignment horizontal="left" vertical="center" wrapText="1"/>
    </xf>
    <xf numFmtId="165" fontId="13" fillId="0" borderId="169" xfId="1" applyNumberFormat="1" applyFont="1" applyFill="1" applyBorder="1" applyAlignment="1">
      <alignment horizontal="center" vertical="center"/>
    </xf>
    <xf numFmtId="166" fontId="15" fillId="0" borderId="127" xfId="3" applyNumberFormat="1" applyFont="1" applyFill="1" applyBorder="1" applyAlignment="1" applyProtection="1">
      <alignment horizontal="center" vertical="center"/>
    </xf>
    <xf numFmtId="165" fontId="13" fillId="5" borderId="73" xfId="1" applyNumberFormat="1" applyFont="1" applyFill="1" applyBorder="1" applyAlignment="1">
      <alignment horizontal="center" vertical="center"/>
    </xf>
    <xf numFmtId="166" fontId="15" fillId="4" borderId="35" xfId="3" applyNumberFormat="1" applyFont="1" applyFill="1" applyBorder="1" applyAlignment="1" applyProtection="1">
      <alignment horizontal="center" vertical="center"/>
    </xf>
    <xf numFmtId="0" fontId="12" fillId="0" borderId="14" xfId="1" applyFont="1" applyBorder="1" applyAlignment="1">
      <alignment horizontal="left"/>
    </xf>
    <xf numFmtId="0" fontId="12" fillId="0" borderId="18" xfId="1" applyFont="1" applyBorder="1" applyAlignment="1">
      <alignment horizontal="left"/>
    </xf>
    <xf numFmtId="0" fontId="12" fillId="0" borderId="140" xfId="1" applyFont="1" applyBorder="1" applyAlignment="1">
      <alignment horizontal="left" vertical="center" wrapText="1"/>
    </xf>
    <xf numFmtId="0" fontId="12" fillId="0" borderId="141" xfId="1" applyFont="1" applyBorder="1" applyAlignment="1">
      <alignment horizontal="left" vertical="center" wrapText="1"/>
    </xf>
    <xf numFmtId="165" fontId="13" fillId="4" borderId="170" xfId="1" applyNumberFormat="1" applyFont="1" applyFill="1" applyBorder="1" applyAlignment="1">
      <alignment horizontal="center" vertical="center"/>
    </xf>
    <xf numFmtId="166" fontId="15" fillId="4" borderId="171" xfId="3" applyNumberFormat="1" applyFont="1" applyFill="1" applyBorder="1" applyAlignment="1" applyProtection="1">
      <alignment horizontal="center" vertical="center"/>
    </xf>
    <xf numFmtId="165" fontId="13" fillId="0" borderId="69" xfId="1" applyNumberFormat="1" applyFont="1" applyFill="1" applyBorder="1" applyAlignment="1">
      <alignment horizontal="center" vertical="center"/>
    </xf>
    <xf numFmtId="0" fontId="12" fillId="0" borderId="14" xfId="1" applyFont="1" applyBorder="1" applyAlignment="1"/>
    <xf numFmtId="0" fontId="12" fillId="0" borderId="18" xfId="1" applyFont="1" applyBorder="1" applyAlignment="1"/>
    <xf numFmtId="0" fontId="30" fillId="0" borderId="0" xfId="1" applyFont="1" applyFill="1" applyBorder="1" applyAlignment="1">
      <alignment horizontal="left" vertical="center"/>
    </xf>
    <xf numFmtId="0" fontId="30" fillId="0" borderId="18" xfId="1" applyFont="1" applyFill="1" applyBorder="1" applyAlignment="1">
      <alignment horizontal="left" vertical="center"/>
    </xf>
    <xf numFmtId="165" fontId="13" fillId="4" borderId="59" xfId="1" applyNumberFormat="1" applyFont="1" applyFill="1" applyBorder="1" applyAlignment="1">
      <alignment horizontal="center" vertical="center"/>
    </xf>
    <xf numFmtId="166" fontId="15" fillId="4" borderId="15" xfId="3" applyNumberFormat="1" applyFont="1" applyFill="1" applyBorder="1" applyAlignment="1" applyProtection="1">
      <alignment horizontal="center" vertical="center"/>
    </xf>
    <xf numFmtId="0" fontId="12" fillId="0" borderId="162" xfId="1" applyFont="1" applyFill="1" applyBorder="1" applyAlignment="1">
      <alignment horizontal="left" vertical="center" wrapText="1"/>
    </xf>
    <xf numFmtId="0" fontId="12" fillId="0" borderId="172" xfId="1" applyFont="1" applyFill="1" applyBorder="1" applyAlignment="1">
      <alignment horizontal="left" vertical="center" wrapText="1"/>
    </xf>
    <xf numFmtId="165" fontId="13" fillId="5" borderId="56" xfId="1" applyNumberFormat="1" applyFont="1" applyFill="1" applyBorder="1" applyAlignment="1">
      <alignment horizontal="center" vertical="center"/>
    </xf>
    <xf numFmtId="166" fontId="15" fillId="5" borderId="128" xfId="3" applyNumberFormat="1" applyFont="1" applyFill="1" applyBorder="1" applyAlignment="1" applyProtection="1">
      <alignment horizontal="center" vertical="center"/>
    </xf>
    <xf numFmtId="165" fontId="13" fillId="4" borderId="56" xfId="1" applyNumberFormat="1" applyFont="1" applyFill="1" applyBorder="1" applyAlignment="1">
      <alignment horizontal="center" vertical="center"/>
    </xf>
    <xf numFmtId="166" fontId="15" fillId="4" borderId="128" xfId="3" applyNumberFormat="1" applyFont="1" applyFill="1" applyBorder="1" applyAlignment="1" applyProtection="1">
      <alignment horizontal="center" vertical="center"/>
    </xf>
    <xf numFmtId="165" fontId="13" fillId="0" borderId="72" xfId="1" applyNumberFormat="1" applyFont="1" applyFill="1" applyBorder="1" applyAlignment="1">
      <alignment horizontal="center" vertical="center"/>
    </xf>
    <xf numFmtId="0" fontId="12" fillId="0" borderId="143" xfId="1" applyFont="1" applyFill="1" applyBorder="1" applyAlignment="1">
      <alignment horizontal="left" vertical="center"/>
    </xf>
    <xf numFmtId="0" fontId="12" fillId="0" borderId="172" xfId="1" applyFont="1" applyFill="1" applyBorder="1" applyAlignment="1">
      <alignment horizontal="left" vertical="center"/>
    </xf>
    <xf numFmtId="165" fontId="13" fillId="0" borderId="173" xfId="1" applyNumberFormat="1" applyFont="1" applyFill="1" applyBorder="1" applyAlignment="1">
      <alignment horizontal="center" vertical="center"/>
    </xf>
    <xf numFmtId="166" fontId="15" fillId="0" borderId="163" xfId="3" applyNumberFormat="1" applyFont="1" applyFill="1" applyBorder="1" applyAlignment="1" applyProtection="1">
      <alignment horizontal="center" vertical="center"/>
    </xf>
    <xf numFmtId="0" fontId="1" fillId="0" borderId="0" xfId="5"/>
    <xf numFmtId="0" fontId="30" fillId="0" borderId="0" xfId="1" applyFont="1" applyFill="1" applyBorder="1" applyAlignment="1">
      <alignment horizontal="left" vertical="center" wrapText="1"/>
    </xf>
    <xf numFmtId="0" fontId="12" fillId="0" borderId="74" xfId="1" applyFont="1" applyFill="1" applyBorder="1" applyAlignment="1">
      <alignment horizontal="center" vertical="top" wrapText="1"/>
    </xf>
    <xf numFmtId="0" fontId="12" fillId="0" borderId="162" xfId="1" applyFont="1" applyBorder="1" applyAlignment="1"/>
    <xf numFmtId="0" fontId="12" fillId="0" borderId="172" xfId="1" applyFont="1" applyBorder="1" applyAlignment="1"/>
    <xf numFmtId="165" fontId="13" fillId="0" borderId="174" xfId="1" applyNumberFormat="1" applyFont="1" applyFill="1" applyBorder="1" applyAlignment="1">
      <alignment horizontal="center" vertical="center"/>
    </xf>
    <xf numFmtId="166" fontId="15" fillId="0" borderId="175" xfId="3" applyNumberFormat="1" applyFont="1" applyFill="1" applyBorder="1" applyAlignment="1" applyProtection="1">
      <alignment horizontal="center" vertical="center"/>
    </xf>
    <xf numFmtId="0" fontId="12" fillId="0" borderId="0" xfId="1" applyFont="1" applyFill="1" applyBorder="1" applyAlignment="1">
      <alignment horizontal="center" vertical="top" wrapText="1"/>
    </xf>
    <xf numFmtId="0" fontId="13" fillId="2" borderId="0" xfId="1" quotePrefix="1" applyFont="1" applyFill="1" applyBorder="1" applyAlignment="1">
      <alignment horizontal="center" vertical="center" wrapText="1"/>
    </xf>
    <xf numFmtId="165" fontId="13" fillId="0" borderId="0" xfId="1" applyNumberFormat="1" applyFont="1" applyFill="1" applyBorder="1" applyAlignment="1">
      <alignment horizontal="center" vertical="center"/>
    </xf>
    <xf numFmtId="0" fontId="13" fillId="2" borderId="162" xfId="1" applyFont="1" applyFill="1" applyBorder="1" applyAlignment="1">
      <alignment horizontal="center" vertical="center" wrapText="1"/>
    </xf>
    <xf numFmtId="0" fontId="13" fillId="2" borderId="143" xfId="1" applyFont="1" applyFill="1" applyBorder="1" applyAlignment="1">
      <alignment horizontal="center" vertical="center" wrapText="1"/>
    </xf>
    <xf numFmtId="0" fontId="13" fillId="2" borderId="163" xfId="1" applyFont="1" applyFill="1" applyBorder="1" applyAlignment="1">
      <alignment horizontal="center" vertical="center" wrapText="1"/>
    </xf>
    <xf numFmtId="166" fontId="13" fillId="0" borderId="49" xfId="1" applyNumberFormat="1" applyFont="1" applyBorder="1" applyAlignment="1">
      <alignment horizontal="center" vertical="center"/>
    </xf>
    <xf numFmtId="166" fontId="15" fillId="0" borderId="176" xfId="1" applyNumberFormat="1" applyFont="1" applyBorder="1" applyAlignment="1">
      <alignment horizontal="center" vertical="center"/>
    </xf>
    <xf numFmtId="0" fontId="13" fillId="2" borderId="160" xfId="1" applyFont="1" applyFill="1" applyBorder="1" applyAlignment="1">
      <alignment horizontal="center" vertical="center" wrapText="1"/>
    </xf>
    <xf numFmtId="4" fontId="13" fillId="0" borderId="177" xfId="1" applyNumberFormat="1" applyFont="1" applyBorder="1" applyAlignment="1">
      <alignment horizontal="center" vertical="center"/>
    </xf>
    <xf numFmtId="0" fontId="14" fillId="0" borderId="15" xfId="1" applyFont="1" applyFill="1" applyBorder="1" applyAlignment="1">
      <alignment vertical="center" textRotation="90" wrapText="1"/>
    </xf>
    <xf numFmtId="0" fontId="12" fillId="0" borderId="0" xfId="1" applyFont="1" applyFill="1" applyBorder="1" applyAlignment="1">
      <alignment horizontal="left" vertical="center" wrapText="1"/>
    </xf>
    <xf numFmtId="166" fontId="13" fillId="0" borderId="169" xfId="1" applyNumberFormat="1" applyFont="1" applyBorder="1" applyAlignment="1">
      <alignment horizontal="center" vertical="center"/>
    </xf>
    <xf numFmtId="0" fontId="12" fillId="0" borderId="14" xfId="1" applyFont="1" applyBorder="1" applyAlignment="1">
      <alignment horizontal="left" vertical="center" wrapText="1"/>
    </xf>
    <xf numFmtId="0" fontId="12" fillId="0" borderId="18" xfId="1" applyFont="1" applyBorder="1" applyAlignment="1">
      <alignment horizontal="left" vertical="center" wrapText="1"/>
    </xf>
    <xf numFmtId="4" fontId="13" fillId="0" borderId="169" xfId="1" applyNumberFormat="1" applyFont="1" applyBorder="1" applyAlignment="1">
      <alignment horizontal="center" vertical="center"/>
    </xf>
    <xf numFmtId="2" fontId="15" fillId="0" borderId="35" xfId="3" applyNumberFormat="1" applyFont="1" applyFill="1" applyBorder="1" applyAlignment="1" applyProtection="1">
      <alignment horizontal="center" vertical="center"/>
    </xf>
    <xf numFmtId="166" fontId="13" fillId="0" borderId="56" xfId="1" applyNumberFormat="1" applyFont="1" applyBorder="1" applyAlignment="1">
      <alignment horizontal="center" vertical="center"/>
    </xf>
    <xf numFmtId="0" fontId="12" fillId="0" borderId="14" xfId="1" applyFont="1" applyBorder="1" applyAlignment="1">
      <alignment horizontal="left" vertical="center"/>
    </xf>
    <xf numFmtId="0" fontId="12" fillId="0" borderId="18" xfId="1" applyFont="1" applyBorder="1" applyAlignment="1">
      <alignment horizontal="left" vertical="center"/>
    </xf>
    <xf numFmtId="4" fontId="13" fillId="0" borderId="178" xfId="1" applyNumberFormat="1" applyFont="1" applyBorder="1" applyAlignment="1">
      <alignment horizontal="center" vertical="center"/>
    </xf>
    <xf numFmtId="2" fontId="15" fillId="0" borderId="179" xfId="3" applyNumberFormat="1" applyFont="1" applyFill="1" applyBorder="1" applyAlignment="1" applyProtection="1">
      <alignment horizontal="center" vertical="center"/>
    </xf>
    <xf numFmtId="0" fontId="13" fillId="2" borderId="5" xfId="1" applyFont="1" applyFill="1" applyBorder="1" applyAlignment="1">
      <alignment horizontal="center"/>
    </xf>
    <xf numFmtId="0" fontId="13" fillId="2" borderId="6" xfId="1" applyFont="1" applyFill="1" applyBorder="1" applyAlignment="1">
      <alignment horizontal="center"/>
    </xf>
    <xf numFmtId="0" fontId="13" fillId="2" borderId="80" xfId="1" applyFont="1" applyFill="1" applyBorder="1" applyAlignment="1">
      <alignment horizontal="center"/>
    </xf>
    <xf numFmtId="4" fontId="13" fillId="0" borderId="74" xfId="1" applyNumberFormat="1" applyFont="1" applyBorder="1" applyAlignment="1">
      <alignment horizontal="center" vertical="center"/>
    </xf>
    <xf numFmtId="2" fontId="15" fillId="0" borderId="74" xfId="3" applyNumberFormat="1" applyFont="1" applyFill="1" applyBorder="1" applyAlignment="1" applyProtection="1">
      <alignment horizontal="center" vertical="center"/>
    </xf>
    <xf numFmtId="166" fontId="13" fillId="0" borderId="0" xfId="1" applyNumberFormat="1" applyFont="1" applyBorder="1" applyAlignment="1">
      <alignment vertical="center"/>
    </xf>
    <xf numFmtId="0" fontId="13" fillId="2" borderId="14" xfId="1" quotePrefix="1" applyFont="1" applyFill="1" applyBorder="1" applyAlignment="1">
      <alignment horizontal="center" vertical="center"/>
    </xf>
    <xf numFmtId="0" fontId="13" fillId="2" borderId="18" xfId="1" quotePrefix="1" applyFont="1" applyFill="1" applyBorder="1" applyAlignment="1">
      <alignment horizontal="center" vertical="center"/>
    </xf>
    <xf numFmtId="0" fontId="13" fillId="2" borderId="0" xfId="1" quotePrefix="1" applyFont="1" applyFill="1" applyBorder="1" applyAlignment="1">
      <alignment horizontal="center" vertical="center"/>
    </xf>
    <xf numFmtId="0" fontId="13" fillId="2" borderId="15" xfId="1" quotePrefix="1" applyFont="1" applyFill="1" applyBorder="1" applyAlignment="1">
      <alignment horizontal="center" vertical="center"/>
    </xf>
    <xf numFmtId="0" fontId="31" fillId="0" borderId="0" xfId="1" quotePrefix="1" applyFont="1" applyFill="1" applyBorder="1" applyAlignment="1">
      <alignment vertical="center"/>
    </xf>
    <xf numFmtId="0" fontId="32" fillId="0" borderId="0" xfId="1" quotePrefix="1" applyFont="1" applyFill="1" applyBorder="1" applyAlignment="1">
      <alignment vertical="center"/>
    </xf>
    <xf numFmtId="0" fontId="18" fillId="2" borderId="60" xfId="1" quotePrefix="1" applyFont="1" applyFill="1" applyBorder="1" applyAlignment="1">
      <alignment horizontal="center" vertical="center"/>
    </xf>
    <xf numFmtId="4" fontId="13" fillId="0" borderId="162" xfId="1" applyNumberFormat="1" applyFont="1" applyFill="1" applyBorder="1" applyAlignment="1">
      <alignment horizontal="center" vertical="center"/>
    </xf>
    <xf numFmtId="39" fontId="15" fillId="0" borderId="172" xfId="3" applyNumberFormat="1" applyFont="1" applyFill="1" applyBorder="1" applyAlignment="1" applyProtection="1">
      <alignment horizontal="center" vertical="center"/>
    </xf>
    <xf numFmtId="4" fontId="13" fillId="4" borderId="143" xfId="1" applyNumberFormat="1" applyFont="1" applyFill="1" applyBorder="1" applyAlignment="1">
      <alignment horizontal="center" vertical="center"/>
    </xf>
    <xf numFmtId="39" fontId="15" fillId="4" borderId="163" xfId="3" applyNumberFormat="1" applyFont="1" applyFill="1" applyBorder="1" applyAlignment="1" applyProtection="1">
      <alignment horizontal="center" vertical="center"/>
    </xf>
    <xf numFmtId="39" fontId="15" fillId="0" borderId="180" xfId="3" applyNumberFormat="1" applyFont="1" applyFill="1" applyBorder="1" applyAlignment="1" applyProtection="1">
      <alignment horizontal="center" vertical="center"/>
    </xf>
    <xf numFmtId="4" fontId="13" fillId="4" borderId="181" xfId="1" applyNumberFormat="1" applyFont="1" applyFill="1" applyBorder="1" applyAlignment="1">
      <alignment horizontal="center" vertical="center"/>
    </xf>
    <xf numFmtId="0" fontId="13" fillId="0" borderId="91" xfId="1" applyFont="1" applyFill="1" applyBorder="1" applyAlignment="1">
      <alignment horizontal="center"/>
    </xf>
    <xf numFmtId="0" fontId="13" fillId="0" borderId="74" xfId="1" applyFont="1" applyFill="1" applyBorder="1" applyAlignment="1">
      <alignment horizontal="center"/>
    </xf>
    <xf numFmtId="0" fontId="13" fillId="0" borderId="75" xfId="1" applyFont="1" applyFill="1" applyBorder="1" applyAlignment="1">
      <alignment horizontal="center"/>
    </xf>
    <xf numFmtId="0" fontId="13" fillId="2" borderId="182" xfId="1" applyFont="1" applyFill="1" applyBorder="1" applyAlignment="1">
      <alignment horizontal="center"/>
    </xf>
    <xf numFmtId="0" fontId="13" fillId="2" borderId="183" xfId="1" applyFont="1" applyFill="1" applyBorder="1" applyAlignment="1">
      <alignment horizontal="center"/>
    </xf>
    <xf numFmtId="0" fontId="13" fillId="2" borderId="184" xfId="1" applyFont="1" applyFill="1" applyBorder="1" applyAlignment="1">
      <alignment horizontal="center"/>
    </xf>
    <xf numFmtId="0" fontId="13" fillId="2" borderId="75" xfId="1" applyFont="1" applyFill="1" applyBorder="1" applyAlignment="1">
      <alignment horizontal="center"/>
    </xf>
    <xf numFmtId="0" fontId="13" fillId="2" borderId="185" xfId="1" applyFont="1" applyFill="1" applyBorder="1" applyAlignment="1">
      <alignment horizontal="center"/>
    </xf>
    <xf numFmtId="0" fontId="13" fillId="2" borderId="142" xfId="1" applyFont="1" applyFill="1" applyBorder="1" applyAlignment="1">
      <alignment horizontal="center"/>
    </xf>
    <xf numFmtId="0" fontId="13" fillId="2" borderId="186" xfId="1" applyFont="1" applyFill="1" applyBorder="1" applyAlignment="1">
      <alignment horizontal="center"/>
    </xf>
    <xf numFmtId="0" fontId="23" fillId="2" borderId="91" xfId="6" applyFont="1" applyFill="1" applyBorder="1" applyAlignment="1" applyProtection="1">
      <alignment horizontal="center" vertical="top" wrapText="1"/>
    </xf>
    <xf numFmtId="0" fontId="23" fillId="2" borderId="74" xfId="6" applyFont="1" applyFill="1" applyBorder="1" applyAlignment="1" applyProtection="1">
      <alignment horizontal="center" vertical="top" wrapText="1"/>
    </xf>
    <xf numFmtId="0" fontId="25" fillId="2" borderId="75" xfId="1" applyFont="1" applyFill="1" applyBorder="1" applyAlignment="1">
      <alignment horizontal="center"/>
    </xf>
    <xf numFmtId="0" fontId="23" fillId="2" borderId="14" xfId="6" applyFont="1" applyFill="1" applyBorder="1" applyAlignment="1" applyProtection="1">
      <alignment horizontal="left" vertical="top" wrapText="1"/>
    </xf>
    <xf numFmtId="0" fontId="23" fillId="2" borderId="0" xfId="6" applyFont="1" applyFill="1" applyBorder="1" applyAlignment="1" applyProtection="1">
      <alignment horizontal="left" vertical="top" wrapText="1"/>
    </xf>
    <xf numFmtId="0" fontId="23" fillId="2" borderId="15" xfId="6" applyFont="1" applyFill="1" applyBorder="1" applyAlignment="1" applyProtection="1">
      <alignment horizontal="left" vertical="top" wrapText="1"/>
    </xf>
    <xf numFmtId="166" fontId="25" fillId="2" borderId="140" xfId="1" applyNumberFormat="1" applyFont="1" applyFill="1" applyBorder="1" applyAlignment="1">
      <alignment horizontal="center" vertical="center"/>
    </xf>
    <xf numFmtId="166" fontId="25" fillId="2" borderId="187" xfId="1" applyNumberFormat="1" applyFont="1" applyFill="1" applyBorder="1" applyAlignment="1">
      <alignment horizontal="center" vertical="center"/>
    </xf>
    <xf numFmtId="166" fontId="25" fillId="2" borderId="188" xfId="1" applyNumberFormat="1" applyFont="1" applyFill="1" applyBorder="1" applyAlignment="1">
      <alignment horizontal="center" vertical="center"/>
    </xf>
    <xf numFmtId="166" fontId="25" fillId="2" borderId="189" xfId="1" applyNumberFormat="1" applyFont="1" applyFill="1" applyBorder="1" applyAlignment="1">
      <alignment horizontal="center" vertical="center"/>
    </xf>
    <xf numFmtId="166" fontId="25" fillId="2" borderId="190" xfId="1" applyNumberFormat="1" applyFont="1" applyFill="1" applyBorder="1" applyAlignment="1">
      <alignment horizontal="center" vertical="center"/>
    </xf>
    <xf numFmtId="166" fontId="25" fillId="2" borderId="185" xfId="1" applyNumberFormat="1" applyFont="1" applyFill="1" applyBorder="1" applyAlignment="1">
      <alignment horizontal="center" vertical="center"/>
    </xf>
    <xf numFmtId="166" fontId="25" fillId="2" borderId="142" xfId="1" applyNumberFormat="1" applyFont="1" applyFill="1" applyBorder="1" applyAlignment="1">
      <alignment horizontal="center" vertical="center"/>
    </xf>
    <xf numFmtId="166" fontId="25" fillId="2" borderId="186" xfId="1" applyNumberFormat="1" applyFont="1" applyFill="1" applyBorder="1" applyAlignment="1">
      <alignment horizontal="center" vertical="center"/>
    </xf>
    <xf numFmtId="166" fontId="25" fillId="2" borderId="185" xfId="1" applyNumberFormat="1" applyFont="1" applyFill="1" applyBorder="1" applyAlignment="1">
      <alignment horizontal="left" vertical="center"/>
    </xf>
    <xf numFmtId="166" fontId="25" fillId="2" borderId="142" xfId="1" applyNumberFormat="1" applyFont="1" applyFill="1" applyBorder="1" applyAlignment="1">
      <alignment horizontal="left" vertical="center"/>
    </xf>
    <xf numFmtId="166" fontId="24" fillId="2" borderId="3" xfId="1" applyNumberFormat="1" applyFont="1" applyFill="1" applyBorder="1" applyAlignment="1">
      <alignment horizontal="center" vertical="center"/>
    </xf>
    <xf numFmtId="166" fontId="24" fillId="2" borderId="1" xfId="1" applyNumberFormat="1" applyFont="1" applyFill="1" applyBorder="1" applyAlignment="1">
      <alignment horizontal="center" vertical="center"/>
    </xf>
    <xf numFmtId="166" fontId="24" fillId="2" borderId="186" xfId="1" applyNumberFormat="1" applyFont="1" applyFill="1" applyBorder="1" applyAlignment="1">
      <alignment horizontal="center" vertical="center"/>
    </xf>
    <xf numFmtId="0" fontId="12" fillId="0" borderId="188" xfId="1" applyFont="1" applyFill="1" applyBorder="1" applyAlignment="1">
      <alignment horizontal="left" vertical="center" wrapText="1"/>
    </xf>
    <xf numFmtId="170" fontId="12" fillId="0" borderId="191" xfId="1" applyNumberFormat="1" applyFont="1" applyFill="1" applyBorder="1" applyAlignment="1">
      <alignment horizontal="center" vertical="center"/>
    </xf>
    <xf numFmtId="166" fontId="12" fillId="0" borderId="14" xfId="1" applyNumberFormat="1" applyFont="1" applyFill="1" applyBorder="1" applyAlignment="1">
      <alignment horizontal="left" vertical="center"/>
    </xf>
    <xf numFmtId="166" fontId="12" fillId="0" borderId="0" xfId="1" applyNumberFormat="1" applyFont="1" applyFill="1" applyBorder="1" applyAlignment="1">
      <alignment horizontal="left" vertical="center"/>
    </xf>
    <xf numFmtId="0" fontId="12" fillId="0" borderId="192" xfId="1" applyFont="1" applyFill="1" applyBorder="1" applyAlignment="1">
      <alignment horizontal="left" vertical="center" wrapText="1"/>
    </xf>
    <xf numFmtId="0" fontId="12" fillId="0" borderId="14" xfId="1" applyFont="1" applyFill="1" applyBorder="1" applyAlignment="1">
      <alignment horizontal="left" vertical="center" wrapText="1"/>
    </xf>
    <xf numFmtId="0" fontId="12" fillId="0" borderId="18" xfId="1" applyFont="1" applyFill="1" applyBorder="1" applyAlignment="1">
      <alignment horizontal="left" vertical="center" wrapText="1"/>
    </xf>
    <xf numFmtId="170" fontId="12" fillId="0" borderId="193" xfId="1" applyNumberFormat="1" applyFont="1" applyFill="1" applyBorder="1" applyAlignment="1">
      <alignment horizontal="center" vertical="center"/>
    </xf>
    <xf numFmtId="0" fontId="12" fillId="0" borderId="194" xfId="1" applyFont="1" applyFill="1" applyBorder="1" applyAlignment="1">
      <alignment vertical="center" wrapText="1"/>
    </xf>
    <xf numFmtId="0" fontId="12" fillId="0" borderId="195" xfId="1" applyFont="1" applyFill="1" applyBorder="1" applyAlignment="1">
      <alignment horizontal="left" vertical="center" wrapText="1"/>
    </xf>
    <xf numFmtId="166" fontId="12" fillId="0" borderId="195" xfId="1" applyNumberFormat="1" applyFont="1" applyFill="1" applyBorder="1" applyAlignment="1">
      <alignment horizontal="left" vertical="center"/>
    </xf>
    <xf numFmtId="170" fontId="12" fillId="0" borderId="196" xfId="1" applyNumberFormat="1" applyFont="1" applyFill="1" applyBorder="1" applyAlignment="1">
      <alignment horizontal="center" vertical="center"/>
    </xf>
    <xf numFmtId="166" fontId="12" fillId="0" borderId="162" xfId="1" applyNumberFormat="1" applyFont="1" applyFill="1" applyBorder="1" applyAlignment="1">
      <alignment horizontal="left" vertical="center"/>
    </xf>
    <xf numFmtId="166" fontId="12" fillId="0" borderId="143" xfId="1" applyNumberFormat="1" applyFont="1" applyFill="1" applyBorder="1" applyAlignment="1">
      <alignment horizontal="left" vertical="center"/>
    </xf>
    <xf numFmtId="170" fontId="12" fillId="0" borderId="197" xfId="1" applyNumberFormat="1" applyFont="1" applyFill="1" applyBorder="1" applyAlignment="1">
      <alignment horizontal="center" vertical="center"/>
    </xf>
    <xf numFmtId="0" fontId="12" fillId="0" borderId="198" xfId="1" applyFont="1" applyFill="1" applyBorder="1" applyAlignment="1">
      <alignment vertical="center" wrapText="1"/>
    </xf>
    <xf numFmtId="0" fontId="2" fillId="0" borderId="0" xfId="1" applyAlignment="1">
      <alignment horizontal="left"/>
    </xf>
    <xf numFmtId="0" fontId="14" fillId="0" borderId="0" xfId="1" applyFont="1" applyFill="1" applyBorder="1" applyAlignment="1">
      <alignment horizontal="left" vertical="center" textRotation="90" wrapText="1"/>
    </xf>
    <xf numFmtId="0" fontId="12" fillId="0" borderId="162" xfId="1" applyFont="1" applyFill="1" applyBorder="1" applyAlignment="1">
      <alignment horizontal="left" vertical="center" wrapText="1"/>
    </xf>
    <xf numFmtId="0" fontId="12" fillId="0" borderId="172" xfId="1" applyFont="1" applyFill="1" applyBorder="1" applyAlignment="1">
      <alignment horizontal="left" vertical="center" wrapText="1"/>
    </xf>
    <xf numFmtId="170" fontId="12" fillId="0" borderId="199" xfId="1" applyNumberFormat="1" applyFont="1" applyFill="1" applyBorder="1" applyAlignment="1">
      <alignment horizontal="center" vertical="center"/>
    </xf>
    <xf numFmtId="0" fontId="12" fillId="0" borderId="0" xfId="1" applyFont="1" applyAlignment="1">
      <alignment horizontal="left"/>
    </xf>
    <xf numFmtId="167" fontId="17" fillId="0" borderId="0" xfId="4" applyNumberFormat="1" applyFont="1" applyFill="1" applyBorder="1" applyAlignment="1" applyProtection="1">
      <alignment horizontal="left"/>
    </xf>
    <xf numFmtId="0" fontId="2" fillId="0" borderId="0" xfId="1" applyFill="1" applyAlignment="1">
      <alignment horizontal="left"/>
    </xf>
    <xf numFmtId="164" fontId="2" fillId="0" borderId="0" xfId="3" applyFont="1" applyFill="1" applyBorder="1" applyAlignment="1" applyProtection="1">
      <alignment horizontal="left"/>
    </xf>
    <xf numFmtId="0" fontId="12" fillId="3" borderId="200" xfId="1" applyFont="1" applyFill="1" applyBorder="1"/>
    <xf numFmtId="166" fontId="25" fillId="2" borderId="141" xfId="1" applyNumberFormat="1" applyFont="1" applyFill="1" applyBorder="1" applyAlignment="1">
      <alignment horizontal="center" vertical="center"/>
    </xf>
    <xf numFmtId="166" fontId="25" fillId="2" borderId="201" xfId="1" applyNumberFormat="1" applyFont="1" applyFill="1" applyBorder="1" applyAlignment="1">
      <alignment horizontal="center" vertical="center"/>
    </xf>
    <xf numFmtId="166" fontId="25" fillId="2" borderId="202" xfId="1" applyNumberFormat="1" applyFont="1" applyFill="1" applyBorder="1" applyAlignment="1">
      <alignment horizontal="center" vertical="center"/>
    </xf>
    <xf numFmtId="0" fontId="12" fillId="0" borderId="203" xfId="1" applyFont="1" applyFill="1" applyBorder="1" applyAlignment="1">
      <alignment horizontal="left" vertical="center" wrapText="1"/>
    </xf>
    <xf numFmtId="0" fontId="5" fillId="0" borderId="0" xfId="1" applyFont="1" applyAlignment="1">
      <alignment horizontal="left"/>
    </xf>
    <xf numFmtId="0" fontId="2" fillId="0" borderId="14" xfId="1" quotePrefix="1" applyBorder="1" applyAlignment="1">
      <alignment horizontal="left"/>
    </xf>
    <xf numFmtId="0" fontId="13" fillId="2" borderId="146" xfId="1" quotePrefix="1" applyFont="1" applyFill="1" applyBorder="1" applyAlignment="1">
      <alignment horizontal="center" vertical="center" wrapText="1"/>
    </xf>
    <xf numFmtId="0" fontId="13" fillId="2" borderId="147" xfId="1" quotePrefix="1" applyFont="1" applyFill="1" applyBorder="1" applyAlignment="1">
      <alignment horizontal="center" vertical="center" wrapText="1"/>
    </xf>
    <xf numFmtId="0" fontId="18" fillId="2" borderId="21" xfId="1" quotePrefix="1" applyFont="1" applyFill="1" applyBorder="1" applyAlignment="1">
      <alignment horizontal="left" vertical="center"/>
    </xf>
    <xf numFmtId="0" fontId="18" fillId="2" borderId="0" xfId="1" applyFont="1" applyFill="1" applyBorder="1" applyAlignment="1">
      <alignment horizontal="center" vertical="center"/>
    </xf>
    <xf numFmtId="0" fontId="18" fillId="2" borderId="21" xfId="1" applyFont="1" applyFill="1" applyBorder="1" applyAlignment="1">
      <alignment horizontal="center" vertical="center"/>
    </xf>
    <xf numFmtId="0" fontId="12" fillId="0" borderId="204" xfId="1" quotePrefix="1" applyFont="1" applyFill="1" applyBorder="1" applyAlignment="1">
      <alignment horizontal="center" vertical="center" wrapText="1"/>
    </xf>
    <xf numFmtId="39" fontId="13" fillId="0" borderId="205" xfId="3" applyNumberFormat="1" applyFont="1" applyFill="1" applyBorder="1" applyAlignment="1" applyProtection="1">
      <alignment horizontal="center" vertical="center"/>
    </xf>
    <xf numFmtId="39" fontId="15" fillId="0" borderId="206" xfId="3" applyNumberFormat="1" applyFont="1" applyFill="1" applyBorder="1" applyAlignment="1" applyProtection="1">
      <alignment horizontal="center" vertical="center"/>
    </xf>
    <xf numFmtId="39" fontId="15" fillId="0" borderId="207" xfId="3" applyNumberFormat="1" applyFont="1" applyFill="1" applyBorder="1" applyAlignment="1" applyProtection="1">
      <alignment horizontal="center" vertical="center"/>
    </xf>
    <xf numFmtId="39" fontId="15" fillId="0" borderId="208" xfId="3" applyNumberFormat="1" applyFont="1" applyFill="1" applyBorder="1" applyAlignment="1" applyProtection="1">
      <alignment horizontal="center" vertical="center"/>
    </xf>
    <xf numFmtId="169" fontId="13" fillId="0" borderId="209" xfId="3" applyNumberFormat="1" applyFont="1" applyFill="1" applyBorder="1" applyAlignment="1" applyProtection="1">
      <alignment horizontal="center" vertical="center"/>
    </xf>
    <xf numFmtId="166" fontId="15" fillId="0" borderId="210" xfId="3" applyNumberFormat="1" applyFont="1" applyFill="1" applyBorder="1" applyAlignment="1" applyProtection="1">
      <alignment horizontal="center" vertical="center"/>
    </xf>
    <xf numFmtId="168" fontId="9" fillId="0" borderId="0" xfId="4" applyNumberFormat="1" applyFont="1" applyFill="1" applyBorder="1" applyAlignment="1" applyProtection="1"/>
    <xf numFmtId="167" fontId="2" fillId="0" borderId="0" xfId="3" applyNumberFormat="1" applyFont="1" applyFill="1" applyBorder="1" applyAlignment="1" applyProtection="1"/>
    <xf numFmtId="2" fontId="2" fillId="0" borderId="0" xfId="1" applyNumberFormat="1"/>
    <xf numFmtId="0" fontId="12" fillId="0" borderId="200" xfId="1" applyFont="1" applyFill="1" applyBorder="1" applyAlignment="1">
      <alignment horizontal="right" vertical="center"/>
    </xf>
    <xf numFmtId="0" fontId="12" fillId="2" borderId="195" xfId="1" applyFont="1" applyFill="1" applyBorder="1"/>
    <xf numFmtId="0" fontId="13" fillId="0" borderId="0" xfId="1" quotePrefix="1" applyFont="1" applyBorder="1" applyAlignment="1">
      <alignment vertical="center" wrapText="1"/>
    </xf>
    <xf numFmtId="0" fontId="12" fillId="0" borderId="211" xfId="1" applyFont="1" applyBorder="1"/>
    <xf numFmtId="0" fontId="12" fillId="2" borderId="160" xfId="1" applyFont="1" applyFill="1" applyBorder="1" applyAlignment="1">
      <alignment vertical="center" wrapText="1"/>
    </xf>
    <xf numFmtId="0" fontId="12" fillId="0" borderId="212" xfId="1" applyFont="1" applyFill="1" applyBorder="1" applyAlignment="1">
      <alignment horizontal="left" vertical="center"/>
    </xf>
    <xf numFmtId="0" fontId="12" fillId="0" borderId="213" xfId="1" applyFont="1" applyFill="1" applyBorder="1" applyAlignment="1">
      <alignment horizontal="left" vertical="center"/>
    </xf>
    <xf numFmtId="0" fontId="13" fillId="2" borderId="61" xfId="1" applyFont="1" applyFill="1" applyBorder="1" applyAlignment="1">
      <alignment horizontal="center" vertical="center" wrapText="1"/>
    </xf>
    <xf numFmtId="0" fontId="12" fillId="2" borderId="60" xfId="1" applyFont="1" applyFill="1" applyBorder="1" applyAlignment="1">
      <alignment vertical="center" wrapText="1"/>
    </xf>
    <xf numFmtId="0" fontId="12" fillId="0" borderId="195" xfId="1" applyFont="1" applyFill="1" applyBorder="1" applyAlignment="1">
      <alignment horizontal="left" vertical="center"/>
    </xf>
    <xf numFmtId="0" fontId="12" fillId="0" borderId="213" xfId="1" applyFont="1" applyBorder="1" applyAlignment="1">
      <alignment horizontal="left" vertical="center"/>
    </xf>
    <xf numFmtId="2" fontId="15" fillId="0" borderId="126" xfId="3" applyNumberFormat="1" applyFont="1" applyFill="1" applyBorder="1" applyAlignment="1" applyProtection="1">
      <alignment horizontal="center" vertical="center"/>
    </xf>
    <xf numFmtId="0" fontId="12" fillId="0" borderId="214" xfId="1" applyFont="1" applyBorder="1" applyAlignment="1">
      <alignment horizontal="left" vertical="center"/>
    </xf>
    <xf numFmtId="165" fontId="13" fillId="6" borderId="215" xfId="1" applyNumberFormat="1" applyFont="1" applyFill="1" applyBorder="1" applyAlignment="1">
      <alignment horizontal="center" vertical="center"/>
    </xf>
    <xf numFmtId="166" fontId="15" fillId="6" borderId="216" xfId="3" applyNumberFormat="1" applyFont="1" applyFill="1" applyBorder="1" applyAlignment="1" applyProtection="1">
      <alignment horizontal="center" vertical="center"/>
    </xf>
    <xf numFmtId="0" fontId="12" fillId="0" borderId="18" xfId="1" applyFont="1" applyBorder="1" applyAlignment="1">
      <alignment horizontal="left" vertical="center"/>
    </xf>
    <xf numFmtId="2" fontId="15" fillId="0" borderId="127" xfId="3" applyNumberFormat="1" applyFont="1" applyFill="1" applyBorder="1" applyAlignment="1" applyProtection="1">
      <alignment horizontal="center" vertical="center"/>
    </xf>
    <xf numFmtId="4" fontId="13" fillId="0" borderId="73" xfId="1" applyNumberFormat="1" applyFont="1" applyBorder="1" applyAlignment="1">
      <alignment horizontal="center" vertical="center"/>
    </xf>
    <xf numFmtId="0" fontId="12" fillId="0" borderId="217" xfId="1" applyFont="1" applyBorder="1" applyAlignment="1">
      <alignment horizontal="left" vertical="center"/>
    </xf>
    <xf numFmtId="165" fontId="13" fillId="6" borderId="169" xfId="1" applyNumberFormat="1" applyFont="1" applyFill="1" applyBorder="1" applyAlignment="1">
      <alignment horizontal="center" vertical="center"/>
    </xf>
    <xf numFmtId="166" fontId="15" fillId="6" borderId="179" xfId="3" applyNumberFormat="1" applyFont="1" applyFill="1" applyBorder="1" applyAlignment="1" applyProtection="1">
      <alignment horizontal="center" vertical="center"/>
    </xf>
    <xf numFmtId="0" fontId="12" fillId="0" borderId="172" xfId="1" quotePrefix="1" applyFont="1" applyFill="1" applyBorder="1" applyAlignment="1">
      <alignment horizontal="left" vertical="center" wrapText="1"/>
    </xf>
    <xf numFmtId="166" fontId="13" fillId="0" borderId="218" xfId="1" applyNumberFormat="1" applyFont="1" applyBorder="1" applyAlignment="1">
      <alignment horizontal="center" vertical="center"/>
    </xf>
    <xf numFmtId="166" fontId="15" fillId="0" borderId="172" xfId="1" applyNumberFormat="1" applyFont="1" applyBorder="1" applyAlignment="1">
      <alignment horizontal="center" vertical="center"/>
    </xf>
    <xf numFmtId="166" fontId="15" fillId="0" borderId="163" xfId="1" applyNumberFormat="1" applyFont="1" applyBorder="1" applyAlignment="1">
      <alignment horizontal="center" vertical="center"/>
    </xf>
    <xf numFmtId="0" fontId="12" fillId="0" borderId="219" xfId="1" applyFont="1" applyBorder="1" applyAlignment="1">
      <alignment horizontal="left" vertical="center" wrapText="1"/>
    </xf>
    <xf numFmtId="4" fontId="13" fillId="0" borderId="56" xfId="1" applyNumberFormat="1" applyFont="1" applyBorder="1" applyAlignment="1">
      <alignment horizontal="center" vertical="center"/>
    </xf>
    <xf numFmtId="2" fontId="15" fillId="0" borderId="128" xfId="3" applyNumberFormat="1" applyFont="1" applyFill="1" applyBorder="1" applyAlignment="1" applyProtection="1">
      <alignment horizontal="center" vertical="center"/>
    </xf>
    <xf numFmtId="2" fontId="13" fillId="6" borderId="220" xfId="1" applyNumberFormat="1" applyFont="1" applyFill="1" applyBorder="1" applyAlignment="1">
      <alignment horizontal="center" vertical="center"/>
    </xf>
    <xf numFmtId="2" fontId="15" fillId="6" borderId="221" xfId="3" applyNumberFormat="1" applyFont="1" applyFill="1" applyBorder="1" applyAlignment="1" applyProtection="1">
      <alignment horizontal="center" vertical="center"/>
    </xf>
    <xf numFmtId="0" fontId="12" fillId="0" borderId="0" xfId="1" quotePrefix="1" applyFont="1" applyFill="1" applyBorder="1" applyAlignment="1">
      <alignment horizontal="left" vertical="center" wrapText="1"/>
    </xf>
    <xf numFmtId="166" fontId="15" fillId="0" borderId="0" xfId="1" applyNumberFormat="1" applyFont="1" applyBorder="1" applyAlignment="1">
      <alignment vertical="center"/>
    </xf>
    <xf numFmtId="4" fontId="13" fillId="0" borderId="0" xfId="1" applyNumberFormat="1" applyFont="1" applyBorder="1" applyAlignment="1">
      <alignment horizontal="center" vertical="center"/>
    </xf>
    <xf numFmtId="2" fontId="15" fillId="0" borderId="0" xfId="3" applyNumberFormat="1" applyFont="1" applyFill="1" applyBorder="1" applyAlignment="1" applyProtection="1">
      <alignment horizontal="center" vertical="center"/>
    </xf>
    <xf numFmtId="0" fontId="13" fillId="2" borderId="195" xfId="1" quotePrefix="1" applyFont="1" applyFill="1" applyBorder="1" applyAlignment="1">
      <alignment horizontal="center" vertical="center" wrapText="1"/>
    </xf>
    <xf numFmtId="0" fontId="13" fillId="2" borderId="195" xfId="1" quotePrefix="1" applyFont="1" applyFill="1" applyBorder="1" applyAlignment="1">
      <alignment horizontal="center" vertical="center"/>
    </xf>
    <xf numFmtId="0" fontId="18" fillId="2" borderId="64" xfId="1" quotePrefix="1" applyFont="1" applyFill="1" applyBorder="1" applyAlignment="1">
      <alignment horizontal="center" vertical="center"/>
    </xf>
    <xf numFmtId="2" fontId="15" fillId="0" borderId="172" xfId="1" applyNumberFormat="1" applyFont="1" applyBorder="1" applyAlignment="1">
      <alignment horizontal="center" vertical="center"/>
    </xf>
    <xf numFmtId="4" fontId="13" fillId="0" borderId="218" xfId="1" applyNumberFormat="1" applyFont="1" applyFill="1" applyBorder="1" applyAlignment="1">
      <alignment horizontal="center" vertical="center"/>
    </xf>
    <xf numFmtId="2" fontId="15" fillId="0" borderId="163" xfId="1" applyNumberFormat="1" applyFont="1" applyBorder="1" applyAlignment="1">
      <alignment horizontal="center" vertical="center"/>
    </xf>
    <xf numFmtId="0" fontId="23" fillId="0" borderId="0" xfId="1" applyFont="1" applyFill="1" applyBorder="1"/>
    <xf numFmtId="0" fontId="33" fillId="0" borderId="0" xfId="1" applyFont="1"/>
    <xf numFmtId="0" fontId="2" fillId="0" borderId="0" xfId="1" applyFont="1" applyFill="1"/>
    <xf numFmtId="169" fontId="20" fillId="0" borderId="0" xfId="3" applyNumberFormat="1" applyFont="1" applyFill="1" applyBorder="1" applyAlignment="1" applyProtection="1">
      <alignment horizontal="center" vertical="center"/>
    </xf>
    <xf numFmtId="0" fontId="6" fillId="2" borderId="222" xfId="1" applyFont="1" applyFill="1" applyBorder="1" applyAlignment="1">
      <alignment horizontal="center" vertical="center"/>
    </xf>
    <xf numFmtId="0" fontId="2" fillId="0" borderId="195" xfId="1" quotePrefix="1" applyBorder="1" applyAlignment="1">
      <alignment horizontal="left"/>
    </xf>
    <xf numFmtId="171" fontId="2" fillId="0" borderId="0" xfId="1" applyNumberFormat="1"/>
    <xf numFmtId="0" fontId="6" fillId="2" borderId="59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49" fontId="8" fillId="0" borderId="6" xfId="1" quotePrefix="1" applyNumberFormat="1" applyFont="1" applyFill="1" applyBorder="1" applyAlignment="1">
      <alignment horizontal="center" vertical="center"/>
    </xf>
    <xf numFmtId="0" fontId="2" fillId="0" borderId="0" xfId="1" applyAlignment="1">
      <alignment vertical="center"/>
    </xf>
    <xf numFmtId="0" fontId="9" fillId="0" borderId="0" xfId="1" applyFont="1" applyAlignment="1">
      <alignment vertical="center"/>
    </xf>
    <xf numFmtId="0" fontId="12" fillId="2" borderId="13" xfId="1" applyFont="1" applyFill="1" applyBorder="1"/>
    <xf numFmtId="0" fontId="12" fillId="2" borderId="13" xfId="1" applyFont="1" applyFill="1" applyBorder="1" applyAlignment="1">
      <alignment horizontal="center" vertical="center" wrapText="1"/>
    </xf>
    <xf numFmtId="0" fontId="13" fillId="2" borderId="12" xfId="1" quotePrefix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horizontal="center" vertical="center" wrapText="1"/>
    </xf>
    <xf numFmtId="0" fontId="12" fillId="0" borderId="212" xfId="1" applyFont="1" applyFill="1" applyBorder="1" applyAlignment="1">
      <alignment horizontal="left" vertical="center" wrapText="1"/>
    </xf>
    <xf numFmtId="0" fontId="12" fillId="0" borderId="213" xfId="1" applyFont="1" applyFill="1" applyBorder="1" applyAlignment="1">
      <alignment horizontal="left" vertical="center" wrapText="1"/>
    </xf>
    <xf numFmtId="165" fontId="13" fillId="0" borderId="223" xfId="1" applyNumberFormat="1" applyFont="1" applyFill="1" applyBorder="1" applyAlignment="1">
      <alignment horizontal="center" vertical="center"/>
    </xf>
    <xf numFmtId="166" fontId="15" fillId="0" borderId="224" xfId="3" applyNumberFormat="1" applyFont="1" applyFill="1" applyBorder="1" applyAlignment="1" applyProtection="1">
      <alignment horizontal="center" vertical="center"/>
    </xf>
    <xf numFmtId="166" fontId="15" fillId="4" borderId="225" xfId="3" applyNumberFormat="1" applyFont="1" applyFill="1" applyBorder="1" applyAlignment="1" applyProtection="1">
      <alignment horizontal="center" vertical="center"/>
    </xf>
    <xf numFmtId="0" fontId="12" fillId="0" borderId="212" xfId="1" applyFont="1" applyBorder="1" applyAlignment="1">
      <alignment horizontal="left" vertical="center" wrapText="1"/>
    </xf>
    <xf numFmtId="0" fontId="12" fillId="0" borderId="213" xfId="1" applyFont="1" applyBorder="1" applyAlignment="1">
      <alignment horizontal="left" vertical="center" wrapText="1"/>
    </xf>
    <xf numFmtId="4" fontId="15" fillId="0" borderId="68" xfId="3" applyNumberFormat="1" applyFont="1" applyFill="1" applyBorder="1" applyAlignment="1" applyProtection="1">
      <alignment horizontal="center" vertical="center"/>
    </xf>
    <xf numFmtId="4" fontId="15" fillId="0" borderId="35" xfId="3" applyNumberFormat="1" applyFont="1" applyFill="1" applyBorder="1" applyAlignment="1" applyProtection="1">
      <alignment horizontal="center" vertical="center"/>
    </xf>
    <xf numFmtId="0" fontId="12" fillId="0" borderId="70" xfId="1" applyFont="1" applyFill="1" applyBorder="1" applyAlignment="1">
      <alignment horizontal="left" vertical="center" wrapText="1"/>
    </xf>
    <xf numFmtId="4" fontId="15" fillId="0" borderId="41" xfId="3" applyNumberFormat="1" applyFont="1" applyFill="1" applyBorder="1" applyAlignment="1" applyProtection="1">
      <alignment horizontal="center" vertical="center"/>
    </xf>
    <xf numFmtId="0" fontId="12" fillId="0" borderId="0" xfId="1" applyFont="1" applyFill="1" applyBorder="1" applyAlignment="1">
      <alignment horizontal="left" vertical="center" wrapText="1"/>
    </xf>
    <xf numFmtId="0" fontId="12" fillId="0" borderId="0" xfId="1" applyFont="1" applyBorder="1" applyAlignment="1">
      <alignment horizontal="left" vertical="center" wrapText="1"/>
    </xf>
    <xf numFmtId="0" fontId="13" fillId="2" borderId="12" xfId="1" quotePrefix="1" applyFont="1" applyFill="1" applyBorder="1" applyAlignment="1">
      <alignment horizontal="center" vertical="center"/>
    </xf>
    <xf numFmtId="39" fontId="15" fillId="0" borderId="163" xfId="3" applyNumberFormat="1" applyFont="1" applyFill="1" applyBorder="1" applyAlignment="1" applyProtection="1">
      <alignment horizontal="center" vertical="center"/>
    </xf>
    <xf numFmtId="171" fontId="12" fillId="0" borderId="0" xfId="1" applyNumberFormat="1" applyFont="1" applyFill="1" applyBorder="1"/>
    <xf numFmtId="4" fontId="23" fillId="0" borderId="0" xfId="1" applyNumberFormat="1" applyFont="1"/>
    <xf numFmtId="165" fontId="20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49" fontId="8" fillId="0" borderId="218" xfId="1" quotePrefix="1" applyNumberFormat="1" applyFont="1" applyFill="1" applyBorder="1" applyAlignment="1">
      <alignment horizontal="center" vertical="center"/>
    </xf>
  </cellXfs>
  <cellStyles count="7">
    <cellStyle name="Comma_TRP Retail Rates 2009-10 2" xfId="3"/>
    <cellStyle name="Hyperlink" xfId="2" builtinId="8"/>
    <cellStyle name="Normal" xfId="0" builtinId="0"/>
    <cellStyle name="Normal 2" xfId="1"/>
    <cellStyle name="Normal 2 2" xfId="5"/>
    <cellStyle name="Normal 2 2 2" xfId="6"/>
    <cellStyle name="Percent_TRP Retail Rates 2009-10 2" xfId="4"/>
  </cellStyles>
  <dxfs count="34"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  <dxf>
      <font>
        <condense val="0"/>
        <extend val="0"/>
        <color auto="1"/>
      </font>
      <fill>
        <patternFill>
          <bgColor indexed="53"/>
        </patternFill>
      </fill>
    </dxf>
    <dxf>
      <font>
        <condense val="0"/>
        <extend val="0"/>
        <color indexed="53"/>
      </font>
      <fill>
        <patternFill>
          <bgColor indexed="6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23%20Tariff%20book_v20220304_No%20link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Users\MpyeB\Documents\Work%202013\201415%20Increases%20Folder\Rate%20increase%20files\Rate%20increase%20file%20201415%20v20130827_09h0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ALYSISSERVER\Work\TRP\2009-10\1Apr09\TRP%20Retail%20Rates%202009-1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ALYSISSERVER\Pricing%20Database\Rate%20Design\MYPD3%20Feb2012\1Scen16correct\201213\4.Rates\TRP%20Retail%20Rates%20201213%20-%20ESS-v20121006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NALYSISSERVER\Documents%20and%20Settings\MotsosTB\Local%20Settings\Temporary%20Internet%20Files\Content.Outlook\71IQ4673\Rates%20DUoS%20&amp;%20TRP%202009-1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haahlc/Documents/August%202019/RTP%20tariff%20files/RTP%20tariff%20files%20version%204/20190826_201920%20Tariff%20book_RTP_with%20colour%20changes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lvolSD/AppData/Local/Microsoft/Windows/Temporary%20Internet%20Files/Content.Outlook/LM7OQQYL/201516%20Rate%20increase%20file%20_Final%20v20141118_13h0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WEPS NLA"/>
      <sheetName val="WEPS Munic"/>
      <sheetName val="Nightsave Large NLA"/>
      <sheetName val="Nightsave Large Munic"/>
      <sheetName val=" Nightsave Small NLA"/>
      <sheetName val="Nightsave Small Munic"/>
      <sheetName val="Megaflex NLA"/>
      <sheetName val="Megaflex Munic "/>
      <sheetName val="Megaflex Gen NLA"/>
      <sheetName val="Miniflex NLA"/>
      <sheetName val="Miniflex Munic "/>
      <sheetName val="Businessrate NLA"/>
      <sheetName val="Businessrate Munic"/>
      <sheetName val="Public Lighting NLA"/>
      <sheetName val="Public Lighting Munic "/>
      <sheetName val="Homepower NLA"/>
      <sheetName val="Homepower Munic"/>
      <sheetName val="Homelight NLA"/>
      <sheetName val="Nightsave Rural NLA"/>
      <sheetName val="Nightsave Rural Munic "/>
      <sheetName val="Ruraflex NLA"/>
      <sheetName val="Ruraflex Munic "/>
      <sheetName val="Ruraflex Gen NLA"/>
      <sheetName val="Landrate NLA"/>
      <sheetName val="Landrate Munic "/>
      <sheetName val="TOuS Original"/>
      <sheetName val="Transflex 1 "/>
      <sheetName val="Transflex 2"/>
      <sheetName val="Homeflex"/>
      <sheetName val=" TUoS NLA"/>
      <sheetName val="DUoS NLA"/>
      <sheetName val="Loss Factors"/>
      <sheetName val=" Excess NCC NLA"/>
      <sheetName val="Excess NCC Munic"/>
      <sheetName val="Gen Reconciliatons"/>
      <sheetName val="Env levy"/>
      <sheetName val="Sheet2"/>
      <sheetName val="Ruraflex 8h for 50dy CPP C"/>
      <sheetName val="Ruraflex 8h for 50dy CPP"/>
      <sheetName val="Ruraflex 16h for 25dy CPP C"/>
      <sheetName val="Ruraflex 16h for 25dy CPP"/>
      <sheetName val="Ruraflex Gen 8h for 50dy CPP C"/>
      <sheetName val="Ruraflex Gen 8h for 50dy CPP"/>
      <sheetName val="Ruraflex Gen 16h for 25dy CPP C"/>
      <sheetName val="Ruraflex Gen 16h for 25dy CPP"/>
      <sheetName val="Megaflex Gen 8h for 50dy CPP C"/>
      <sheetName val="Megaflex Gen 8h for 50dy CPP"/>
      <sheetName val="Megaflex Gen 16h for 25dy CPP C"/>
      <sheetName val="Megaflex Gen 16h for 25dy CPP"/>
      <sheetName val="Miniflex 8hrs for 50day CPP C"/>
      <sheetName val="Miniflex 8hrs for 50day CPP"/>
      <sheetName val="Miniflex 16hrs for 25day CPP C"/>
      <sheetName val="Miniflex 16hrs for 25day CPP"/>
      <sheetName val="Megaflex 8hrs for 50day CPP C"/>
      <sheetName val="Megaflex 8hrs for 50day CPP"/>
      <sheetName val="Megaflex 16hrs for 25day CPP"/>
      <sheetName val="Megaflex 16hrs for 25day CPP 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38">
          <cell r="I38" t="str">
            <v>Cape</v>
          </cell>
          <cell r="J38">
            <v>0.97099999999999997</v>
          </cell>
        </row>
        <row r="39">
          <cell r="I39" t="str">
            <v>Karoo</v>
          </cell>
          <cell r="J39">
            <v>0.995</v>
          </cell>
        </row>
        <row r="40">
          <cell r="I40" t="str">
            <v>Kwazulu-Natal</v>
          </cell>
          <cell r="J40">
            <v>1.004</v>
          </cell>
        </row>
        <row r="41">
          <cell r="I41" t="str">
            <v>Vaal</v>
          </cell>
          <cell r="J41">
            <v>1.02</v>
          </cell>
        </row>
        <row r="42">
          <cell r="I42" t="str">
            <v>Waterberg</v>
          </cell>
          <cell r="J42">
            <v>1.0229999999999999</v>
          </cell>
        </row>
        <row r="43">
          <cell r="I43" t="str">
            <v>Mpumalanga</v>
          </cell>
          <cell r="J43">
            <v>1.0209999999999999</v>
          </cell>
        </row>
      </sheetData>
      <sheetData sheetId="31"/>
      <sheetData sheetId="32">
        <row r="1">
          <cell r="AL1">
            <v>0.15</v>
          </cell>
        </row>
        <row r="5">
          <cell r="N5" t="str">
            <v>Voltage</v>
          </cell>
        </row>
        <row r="6">
          <cell r="O6">
            <v>1.1111</v>
          </cell>
          <cell r="R6" t="str">
            <v>≤ 300km</v>
          </cell>
          <cell r="T6">
            <v>1.0106999999999999</v>
          </cell>
        </row>
        <row r="7">
          <cell r="O7">
            <v>1.0956999999999999</v>
          </cell>
          <cell r="R7" t="str">
            <v>&gt; 300km &amp; ≤ 600km</v>
          </cell>
          <cell r="T7">
            <v>1.0207999999999999</v>
          </cell>
        </row>
        <row r="8">
          <cell r="O8">
            <v>1.0610999999999999</v>
          </cell>
          <cell r="R8" t="str">
            <v>&gt; 600km &amp; ≤ 900km</v>
          </cell>
          <cell r="T8">
            <v>1.0309999999999999</v>
          </cell>
        </row>
        <row r="9">
          <cell r="O9">
            <v>1</v>
          </cell>
          <cell r="R9" t="str">
            <v>&gt; 900km</v>
          </cell>
          <cell r="T9">
            <v>1.0412999999999999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atic"/>
      <sheetName val="Increase"/>
      <sheetName val="Local 201314"/>
      <sheetName val="Local 201415"/>
      <sheetName val="Non Local 201314"/>
      <sheetName val="Non Local 201415"/>
      <sheetName val="Codes master"/>
      <sheetName val="List"/>
    </sheetNames>
    <sheetDataSet>
      <sheetData sheetId="0" refreshError="1"/>
      <sheetData sheetId="1" refreshError="1">
        <row r="7"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  <row r="11"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</row>
        <row r="12"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</row>
        <row r="13"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</row>
        <row r="14"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</row>
        <row r="15"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</row>
        <row r="16"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</row>
        <row r="17"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</row>
        <row r="18"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</row>
        <row r="19"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</row>
        <row r="20"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</row>
        <row r="30">
          <cell r="H30">
            <v>0</v>
          </cell>
        </row>
        <row r="32"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</row>
        <row r="33"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</row>
        <row r="34"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</row>
        <row r="55">
          <cell r="N55">
            <v>30.416666666666668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RIM Rev"/>
      <sheetName val="Notes"/>
      <sheetName val="Revenue Summary"/>
      <sheetName val="Subsidy"/>
      <sheetName val="Subsidy Phased"/>
      <sheetName val="&gt; 132kV NAC allocation"/>
      <sheetName val="WEPS design"/>
      <sheetName val="SPA design"/>
      <sheetName val="Megaflex design"/>
      <sheetName val="Nightsave Large design"/>
      <sheetName val="Nightsave Combo"/>
      <sheetName val="Miniflex design"/>
      <sheetName val="Nightsave Small design"/>
      <sheetName val="Ruraflex Tx+Dx 1"/>
      <sheetName val="Ruraflex Tx-Dx 2"/>
      <sheetName val="Ruraflex Dx 3"/>
      <sheetName val="Ruraflex AveP"/>
      <sheetName val="Ruraflex design"/>
      <sheetName val="Nightsave Rural Tx+Dx 1"/>
      <sheetName val="Nightsave Rural Tx-Dx 2"/>
      <sheetName val="Nightsave Rural Dx 3"/>
      <sheetName val="Nightsave Rural AveP"/>
      <sheetName val="Ruraflex 5.6"/>
      <sheetName val="Nightsave Rural design"/>
      <sheetName val="Nightsave Rural 5.6"/>
      <sheetName val="Transflex 1 design"/>
      <sheetName val="Transflex 2 design"/>
      <sheetName val="Transflex 1 NW"/>
      <sheetName val="Transflex 2 NW"/>
      <sheetName val="Transflex 1 Original"/>
      <sheetName val="Transflex 2 Original"/>
      <sheetName val="Businessrate design"/>
      <sheetName val="Businessrate 5.6"/>
      <sheetName val="Homepower design"/>
      <sheetName val="Homepower 5.6"/>
      <sheetName val="Homelight design"/>
      <sheetName val="Homeflex design"/>
      <sheetName val="HomelightT"/>
      <sheetName val="Public Lighting design"/>
      <sheetName val="Landrate 5-6"/>
      <sheetName val="Landrate 2"/>
      <sheetName val="Landrate 3"/>
      <sheetName val="Landrate AveP"/>
      <sheetName val="Landrate design"/>
      <sheetName val="Landrate 5.6"/>
      <sheetName val="Landlight design"/>
      <sheetName val="TarDef SPU @ 27.5%"/>
      <sheetName val="TarDef SPU Munic @ 27.5%"/>
      <sheetName val="TarDef LPU @ 27.5%"/>
      <sheetName val="TarDef LPU Munic @ 27.5%"/>
      <sheetName val="TarDef SPU @ 29.2%"/>
      <sheetName val="TarDef SPU Munic @ 28.3%"/>
      <sheetName val="TarDef LPU @ 29.2%"/>
      <sheetName val="TarDef LPU Munic @ 28.3%"/>
      <sheetName val="TarDef SPU @ 34.2%"/>
      <sheetName val="TarDef SPU Munic @ 35.9%"/>
      <sheetName val="TarDef LPU @ 34.2%"/>
      <sheetName val="TarDef LPU Munic @ 35.9%"/>
      <sheetName val="SPA"/>
      <sheetName val="WEPS"/>
      <sheetName val="Megaflex"/>
      <sheetName val="Megaflex Munic"/>
      <sheetName val="Nightsave Large"/>
      <sheetName val="Nightsave Large Munic"/>
      <sheetName val="Miniflex"/>
      <sheetName val="Miniflex Munic"/>
      <sheetName val="Nightsave Small"/>
      <sheetName val="Nightsave Small Munic"/>
      <sheetName val="Ruraflex"/>
      <sheetName val="Ruraflex Munic"/>
      <sheetName val="Nightsave Rural"/>
      <sheetName val="Nightsave Rural Munic"/>
      <sheetName val="Transflex 1"/>
      <sheetName val="Transflex 2"/>
      <sheetName val="Businessrate"/>
      <sheetName val="Businessrate Munic"/>
      <sheetName val="Homepower"/>
      <sheetName val="Homepower Munic"/>
      <sheetName val="Homelight"/>
      <sheetName val="Homelight Munic"/>
      <sheetName val="Homeflex"/>
      <sheetName val="Public Lighting"/>
      <sheetName val="Public Lighting Munic"/>
      <sheetName val="Landrate"/>
      <sheetName val="Landrate Munic"/>
      <sheetName val="Landlight"/>
      <sheetName val="WEPS inc"/>
      <sheetName val="Megaflex inc"/>
      <sheetName val="Megaflex Munic inc"/>
      <sheetName val="Nightsave Large inc"/>
      <sheetName val="Nightsave Large Munic inc"/>
      <sheetName val="Miniflex inc"/>
      <sheetName val="Miniflex Munic inc"/>
      <sheetName val="Nightsave Small inc"/>
      <sheetName val="Nightsave Small Munic inc"/>
      <sheetName val="Ruraflex inc"/>
      <sheetName val="Ruraflex Munic inc"/>
      <sheetName val="Nightsave Rural inc"/>
      <sheetName val="Nightsave Rural Munic inc"/>
      <sheetName val="Transflex 1 inc"/>
      <sheetName val="Transflex 2 inc"/>
      <sheetName val="Businessrate inc"/>
      <sheetName val="Businessrate Munic inc"/>
      <sheetName val="Homepower inc"/>
      <sheetName val="Homepower Munic inc"/>
      <sheetName val="Homelight inc"/>
      <sheetName val="Homelight Munic inc"/>
      <sheetName val="Homeflex inc"/>
      <sheetName val="Public Lighting inc"/>
      <sheetName val="Public Lighting Munic inc"/>
      <sheetName val="Landrate inc"/>
      <sheetName val="Landrate Munic inc"/>
      <sheetName val="Landlight inc"/>
      <sheetName val="ReCon"/>
      <sheetName val="Loss Factors"/>
      <sheetName val="Calcs"/>
      <sheetName val="TRP Retail Rates 2009-10"/>
      <sheetName val="T3 Plan08_VIC"/>
      <sheetName val="VIC_T3Man6_05_07"/>
    </sheetNames>
    <sheetDataSet>
      <sheetData sheetId="0" refreshError="1"/>
      <sheetData sheetId="1" refreshError="1"/>
      <sheetData sheetId="2" refreshError="1"/>
      <sheetData sheetId="3" refreshError="1">
        <row r="4">
          <cell r="X4">
            <v>16898025848.856472</v>
          </cell>
        </row>
        <row r="5">
          <cell r="X5">
            <v>16742489206.549044</v>
          </cell>
        </row>
        <row r="6">
          <cell r="F6">
            <v>30943701238.035667</v>
          </cell>
          <cell r="I6">
            <v>30887565515.435875</v>
          </cell>
          <cell r="L6">
            <v>33309559373.004807</v>
          </cell>
          <cell r="R6">
            <v>33369733133.441307</v>
          </cell>
          <cell r="U6">
            <v>33640515055.405518</v>
          </cell>
          <cell r="X6">
            <v>33640515055.405518</v>
          </cell>
        </row>
        <row r="9">
          <cell r="F9">
            <v>0</v>
          </cell>
          <cell r="I9">
            <v>0</v>
          </cell>
          <cell r="L9">
            <v>0</v>
          </cell>
          <cell r="R9">
            <v>0</v>
          </cell>
          <cell r="U9">
            <v>0</v>
          </cell>
        </row>
        <row r="10">
          <cell r="X10">
            <v>838756037.20921314</v>
          </cell>
        </row>
        <row r="11">
          <cell r="X11">
            <v>2504723176.5737019</v>
          </cell>
        </row>
        <row r="12">
          <cell r="F12">
            <v>3085616023.4485707</v>
          </cell>
          <cell r="I12">
            <v>3079915850.6237144</v>
          </cell>
          <cell r="L12">
            <v>3365082768.1402225</v>
          </cell>
          <cell r="R12">
            <v>3343479213.7829151</v>
          </cell>
          <cell r="U12">
            <v>3343479213.7829151</v>
          </cell>
          <cell r="X12">
            <v>3343479213.7829151</v>
          </cell>
        </row>
        <row r="13">
          <cell r="X13">
            <v>506365436.81866336</v>
          </cell>
        </row>
        <row r="14">
          <cell r="X14">
            <v>175891742.1013476</v>
          </cell>
        </row>
        <row r="15">
          <cell r="F15">
            <v>636128513.65758443</v>
          </cell>
          <cell r="I15">
            <v>634464556.79360271</v>
          </cell>
          <cell r="L15">
            <v>663453524.31289935</v>
          </cell>
          <cell r="R15">
            <v>683824150.13726926</v>
          </cell>
          <cell r="U15">
            <v>682257178.92001092</v>
          </cell>
          <cell r="X15">
            <v>682257178.92001092</v>
          </cell>
        </row>
        <row r="16">
          <cell r="X16">
            <v>341358614.47565353</v>
          </cell>
        </row>
        <row r="17">
          <cell r="X17">
            <v>36731041.797019273</v>
          </cell>
        </row>
        <row r="18">
          <cell r="F18">
            <v>339659521.88939875</v>
          </cell>
          <cell r="I18">
            <v>338574663.63232708</v>
          </cell>
          <cell r="L18">
            <v>393212678.14736998</v>
          </cell>
          <cell r="R18">
            <v>376138298.61141986</v>
          </cell>
          <cell r="U18">
            <v>378089656.27267277</v>
          </cell>
          <cell r="X18">
            <v>378089656.27267277</v>
          </cell>
        </row>
        <row r="19">
          <cell r="X19">
            <v>679110325.46229815</v>
          </cell>
        </row>
        <row r="20">
          <cell r="X20">
            <v>0</v>
          </cell>
        </row>
        <row r="21">
          <cell r="F21">
            <v>634040112.14611351</v>
          </cell>
          <cell r="I21">
            <v>634040112.14611351</v>
          </cell>
          <cell r="L21">
            <v>679110325.46229815</v>
          </cell>
          <cell r="R21">
            <v>679110325.46229815</v>
          </cell>
          <cell r="U21">
            <v>679110325.46229815</v>
          </cell>
          <cell r="X21">
            <v>679110325.46229815</v>
          </cell>
        </row>
        <row r="22">
          <cell r="X22">
            <v>162971290.73250842</v>
          </cell>
        </row>
        <row r="23">
          <cell r="X23">
            <v>0</v>
          </cell>
        </row>
        <row r="24">
          <cell r="F24">
            <v>153497681.12627396</v>
          </cell>
          <cell r="I24">
            <v>153497681.12627396</v>
          </cell>
          <cell r="L24">
            <v>162971290.73250842</v>
          </cell>
          <cell r="R24">
            <v>162971290.73250842</v>
          </cell>
          <cell r="U24">
            <v>162971290.73250842</v>
          </cell>
          <cell r="X24">
            <v>162971290.73250842</v>
          </cell>
        </row>
        <row r="25">
          <cell r="X25">
            <v>1091059367.8989398</v>
          </cell>
        </row>
        <row r="26">
          <cell r="X26">
            <v>338992870.53609455</v>
          </cell>
        </row>
        <row r="27">
          <cell r="F27">
            <v>1773896410.7223921</v>
          </cell>
          <cell r="I27">
            <v>1773896410.7223921</v>
          </cell>
          <cell r="L27">
            <v>1429940889.8320775</v>
          </cell>
          <cell r="R27">
            <v>1430052238.4350343</v>
          </cell>
          <cell r="U27">
            <v>1430052238.4350343</v>
          </cell>
          <cell r="X27">
            <v>1430052238.4350343</v>
          </cell>
        </row>
        <row r="28">
          <cell r="X28">
            <v>787337508.31442547</v>
          </cell>
        </row>
        <row r="34">
          <cell r="X34">
            <v>182474543.36410621</v>
          </cell>
        </row>
        <row r="35">
          <cell r="X35">
            <v>8918326.9671278652</v>
          </cell>
        </row>
        <row r="36">
          <cell r="F36">
            <v>164814291.01542109</v>
          </cell>
          <cell r="I36">
            <v>164293596.60971481</v>
          </cell>
          <cell r="L36">
            <v>190981652.21709874</v>
          </cell>
          <cell r="R36">
            <v>190981652.21709874</v>
          </cell>
          <cell r="U36">
            <v>190981652.21709874</v>
          </cell>
          <cell r="X36">
            <v>191392870.33123407</v>
          </cell>
        </row>
        <row r="37">
          <cell r="X37">
            <v>83386238.451161444</v>
          </cell>
        </row>
        <row r="38">
          <cell r="X38">
            <v>4292597.323395987</v>
          </cell>
        </row>
        <row r="39">
          <cell r="F39">
            <v>74744401.091745406</v>
          </cell>
          <cell r="I39">
            <v>74481440.488863647</v>
          </cell>
          <cell r="L39">
            <v>87478571.809675887</v>
          </cell>
          <cell r="R39">
            <v>87478571.809675887</v>
          </cell>
          <cell r="U39">
            <v>87478571.809675887</v>
          </cell>
          <cell r="X39">
            <v>87678835.774557427</v>
          </cell>
        </row>
        <row r="40">
          <cell r="X40">
            <v>120472526.43271749</v>
          </cell>
        </row>
        <row r="41">
          <cell r="X41">
            <v>5339960.1486766683</v>
          </cell>
        </row>
        <row r="42">
          <cell r="F42">
            <v>104448676.43095183</v>
          </cell>
          <cell r="I42">
            <v>104152752.67770883</v>
          </cell>
          <cell r="L42">
            <v>125483810.80136859</v>
          </cell>
          <cell r="R42">
            <v>125483810.80136859</v>
          </cell>
          <cell r="U42">
            <v>125483810.80136859</v>
          </cell>
          <cell r="X42">
            <v>125812486.58139415</v>
          </cell>
        </row>
        <row r="43">
          <cell r="X43">
            <v>578149.75824064948</v>
          </cell>
        </row>
        <row r="67">
          <cell r="X67">
            <v>3505083048.1690664</v>
          </cell>
        </row>
        <row r="68">
          <cell r="X68">
            <v>109591.74984744297</v>
          </cell>
        </row>
        <row r="69">
          <cell r="F69">
            <v>4645404682.5572233</v>
          </cell>
          <cell r="I69">
            <v>4645404682.5572233</v>
          </cell>
          <cell r="L69">
            <v>3505192639.9189138</v>
          </cell>
          <cell r="R69">
            <v>3505192639.9189138</v>
          </cell>
          <cell r="U69">
            <v>3505192639.9189138</v>
          </cell>
          <cell r="X69">
            <v>3505192639.9189138</v>
          </cell>
        </row>
        <row r="70">
          <cell r="X70">
            <v>17557570.743956834</v>
          </cell>
        </row>
        <row r="71">
          <cell r="X71">
            <v>29393397.47860565</v>
          </cell>
        </row>
        <row r="96">
          <cell r="F96">
            <v>9470114783.001627</v>
          </cell>
          <cell r="I96">
            <v>9469034291.0245266</v>
          </cell>
          <cell r="L96">
            <v>7487179276.1758099</v>
          </cell>
          <cell r="R96">
            <v>7487397303.9160318</v>
          </cell>
          <cell r="U96">
            <v>7487397303.9160318</v>
          </cell>
          <cell r="X96">
            <v>7486317765.8763065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>
        <row r="19">
          <cell r="B19">
            <v>30.416666666666668</v>
          </cell>
        </row>
        <row r="61">
          <cell r="J61">
            <v>1.1116426027999999</v>
          </cell>
        </row>
        <row r="62">
          <cell r="J62">
            <v>1.0757831639</v>
          </cell>
        </row>
        <row r="63">
          <cell r="J63">
            <v>1.0364600292999999</v>
          </cell>
        </row>
        <row r="64">
          <cell r="J64">
            <v>1</v>
          </cell>
        </row>
        <row r="97">
          <cell r="H97">
            <v>0.26179999999999998</v>
          </cell>
        </row>
        <row r="98">
          <cell r="H98">
            <v>0.23230000000000001</v>
          </cell>
        </row>
        <row r="108">
          <cell r="H108">
            <v>0.14000000000000001</v>
          </cell>
        </row>
      </sheetData>
      <sheetData sheetId="117" refreshError="1"/>
      <sheetData sheetId="118" refreshError="1"/>
      <sheetData sheetId="11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Note Log"/>
      <sheetName val="Revenue recovery"/>
      <sheetName val="Subsidy"/>
      <sheetName val="Volumes summary"/>
      <sheetName val="Pure cost summary"/>
      <sheetName val="ESS recon"/>
      <sheetName val="WEPS design"/>
      <sheetName val="Megaflex design"/>
      <sheetName val="Miniflex design"/>
      <sheetName val="Nightsave Large design"/>
      <sheetName val="Nightsave Small design"/>
      <sheetName val="Nightsave Rural design"/>
      <sheetName val="Transflex 1 design"/>
      <sheetName val="Transflex 2 design"/>
      <sheetName val="Ruraflex design"/>
      <sheetName val="Businessrate design"/>
      <sheetName val="Landrate design"/>
      <sheetName val="Public Lighting design"/>
      <sheetName val="Landlight"/>
      <sheetName val="Landlight design"/>
      <sheetName val="Chart1"/>
      <sheetName val="Homelight design"/>
      <sheetName val="Homepower design"/>
      <sheetName val="IBT data from 2010"/>
      <sheetName val="Homeflex design"/>
      <sheetName val="RIM data"/>
      <sheetName val="Rural DUoS design "/>
      <sheetName val="Urban DUoS design"/>
      <sheetName val="Homelight DUoS design"/>
      <sheetName val="Homepower DUoS design"/>
      <sheetName val="Calcs"/>
      <sheetName val="Loss Factors"/>
      <sheetName val="Labels"/>
      <sheetName val="EskRateMatrixRD"/>
      <sheetName val="EskMunRateMatrixRD"/>
      <sheetName val="RateMatrixRD"/>
      <sheetName val="MunRateMatrixRD"/>
      <sheetName val="Char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>
        <row r="88">
          <cell r="B88" t="b">
            <v>1</v>
          </cell>
        </row>
        <row r="89">
          <cell r="B89" t="b">
            <v>1</v>
          </cell>
        </row>
        <row r="105">
          <cell r="H105">
            <v>2</v>
          </cell>
        </row>
      </sheetData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Definitions"/>
      <sheetName val="Network Cost"/>
      <sheetName val="Network Volume"/>
      <sheetName val="Retail Service"/>
      <sheetName val="Subsidy"/>
      <sheetName val="Conn &amp; kvarh"/>
      <sheetName val="AdminCost"/>
      <sheetName val="ServiceCost"/>
      <sheetName val="ETUoS"/>
      <sheetName val="ETUoS Vz"/>
      <sheetName val="Urban Network"/>
      <sheetName val="Rural Network"/>
      <sheetName val="Res HL Network"/>
      <sheetName val="Res HP Network"/>
      <sheetName val="Losses"/>
      <sheetName val="Reactive Energy"/>
      <sheetName val="Reliability Serv ckWh"/>
      <sheetName val="Reliability Serv RkVA"/>
      <sheetName val="ERS"/>
      <sheetName val="Retail Contribution"/>
      <sheetName val="Admin"/>
      <sheetName val="Service"/>
      <sheetName val="WEPS Energy"/>
      <sheetName val="SPA Energy"/>
      <sheetName val="Megaflex Energy"/>
      <sheetName val="NS Large Energy"/>
      <sheetName val="NS Small Energy"/>
      <sheetName val="NS Comb Energy"/>
      <sheetName val="Miniflex Energy"/>
      <sheetName val="NS Rural Energy"/>
      <sheetName val="Ruraflex Energy"/>
      <sheetName val="Transflex 1 Energy"/>
      <sheetName val="Transflex 2 Energy"/>
      <sheetName val="DUoS Rates"/>
      <sheetName val="DUoS Rates 20089"/>
      <sheetName val="DUoS Rates Previous"/>
      <sheetName val="DUoS Rate Increase"/>
      <sheetName val="DUoS Rate Inc 78=&gt;89"/>
      <sheetName val="DUoS Rate Inc 78=&gt;89 (2)"/>
      <sheetName val="Cost recovery summary"/>
      <sheetName val="ReCon"/>
      <sheetName val="Tariff Volume"/>
      <sheetName val="Access"/>
      <sheetName val="Access 7-8Inc"/>
      <sheetName val="Access rate Matrix"/>
      <sheetName val="Access LPU Matrix"/>
      <sheetName val="Access SPU Matrix"/>
      <sheetName val="Access 89 old structure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>
        <row r="8">
          <cell r="C8" t="b">
            <v>0</v>
          </cell>
        </row>
        <row r="13">
          <cell r="G13">
            <v>1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WEPS inc"/>
      <sheetName val="WEPS Munic inc"/>
      <sheetName val="Nightsave Large inc"/>
      <sheetName val="Nightsave Large Munic inc"/>
      <sheetName val="Nightsave Small inc"/>
      <sheetName val="Nightsave Small Munic inc"/>
      <sheetName val="Megaflex inc"/>
      <sheetName val="Municflex Munic inc "/>
      <sheetName val="Megaflex Gen inc"/>
      <sheetName val="Miniflex inc"/>
      <sheetName val="Miniflex Munic inc "/>
      <sheetName val="Businessrate inc"/>
      <sheetName val="Municrate Munic inc"/>
      <sheetName val="Public Lighting inc"/>
      <sheetName val="Public Lighting Munic inc"/>
      <sheetName val="Homepower inc"/>
      <sheetName val="Homepower Munic inc"/>
      <sheetName val="Homelight inc"/>
      <sheetName val="Nightsave Rural inc"/>
      <sheetName val="Nightsave Rural Munic inc "/>
      <sheetName val="Ruraflex inc"/>
      <sheetName val="Ruraflex Munic inc"/>
      <sheetName val="Ruraflex Gen inc"/>
      <sheetName val="Landrate inc"/>
      <sheetName val="Landrate Munic inc"/>
      <sheetName val="Transflex 1 inc"/>
      <sheetName val="Transflex 2 inc"/>
      <sheetName val="Homeflex inc"/>
      <sheetName val="TOuS Original"/>
      <sheetName val="TUoS"/>
      <sheetName val="DUoS"/>
      <sheetName val="Loss Factors"/>
      <sheetName val="Excess NCC or MEC"/>
      <sheetName val="Excess NCC Munic"/>
      <sheetName val="Gen Reconciliatons"/>
      <sheetName val="Env levy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38">
          <cell r="J38">
            <v>9.7100000000000006E-2</v>
          </cell>
        </row>
      </sheetData>
      <sheetData sheetId="31"/>
      <sheetData sheetId="32">
        <row r="1">
          <cell r="AL1">
            <v>0.15</v>
          </cell>
        </row>
      </sheetData>
      <sheetData sheetId="33"/>
      <sheetData sheetId="34"/>
      <sheetData sheetId="35"/>
      <sheetData sheetId="36">
        <row r="8">
          <cell r="C8">
            <v>3.4850235973906436</v>
          </cell>
        </row>
      </sheetData>
      <sheetData sheetId="3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atic"/>
      <sheetName val="Generator tariffs"/>
      <sheetName val="Increase"/>
      <sheetName val="Non Local 201415"/>
      <sheetName val="Non Local 201516"/>
      <sheetName val="Local 201415"/>
      <sheetName val="Local 201516"/>
      <sheetName val="Codes master"/>
    </sheetNames>
    <sheetDataSet>
      <sheetData sheetId="0" refreshError="1"/>
      <sheetData sheetId="1" refreshError="1"/>
      <sheetData sheetId="2" refreshError="1">
        <row r="7">
          <cell r="H7">
            <v>0.12690000000000001</v>
          </cell>
        </row>
        <row r="21">
          <cell r="H21">
            <v>0.1424</v>
          </cell>
          <cell r="I21">
            <v>0.1424</v>
          </cell>
          <cell r="J21">
            <v>0.1424</v>
          </cell>
          <cell r="K21">
            <v>0.1424</v>
          </cell>
          <cell r="L21">
            <v>0.1424</v>
          </cell>
          <cell r="M21">
            <v>0.1424</v>
          </cell>
          <cell r="N21">
            <v>0.1424</v>
          </cell>
          <cell r="O21">
            <v>0.1424</v>
          </cell>
          <cell r="P21">
            <v>0.1424</v>
          </cell>
          <cell r="Q21">
            <v>0.1424</v>
          </cell>
          <cell r="R21">
            <v>0.1424</v>
          </cell>
          <cell r="S21">
            <v>0.1424</v>
          </cell>
          <cell r="U21">
            <v>0.1424</v>
          </cell>
        </row>
        <row r="22">
          <cell r="H22">
            <v>0.1424</v>
          </cell>
          <cell r="I22">
            <v>0.1424</v>
          </cell>
          <cell r="J22">
            <v>0.1424</v>
          </cell>
          <cell r="K22">
            <v>0.1424</v>
          </cell>
          <cell r="L22">
            <v>0.1424</v>
          </cell>
          <cell r="M22">
            <v>0.1424</v>
          </cell>
          <cell r="N22">
            <v>0.1424</v>
          </cell>
          <cell r="O22">
            <v>0.1424</v>
          </cell>
          <cell r="P22">
            <v>0.1424</v>
          </cell>
          <cell r="Q22">
            <v>0.1424</v>
          </cell>
          <cell r="R22">
            <v>0.1424</v>
          </cell>
          <cell r="S22">
            <v>0.1424</v>
          </cell>
          <cell r="T22">
            <v>0</v>
          </cell>
          <cell r="U22">
            <v>0.1424</v>
          </cell>
        </row>
        <row r="23">
          <cell r="H23">
            <v>0.1424</v>
          </cell>
          <cell r="I23">
            <v>0.1424</v>
          </cell>
          <cell r="J23">
            <v>0.1424</v>
          </cell>
          <cell r="K23">
            <v>0.1424</v>
          </cell>
          <cell r="L23">
            <v>0.1424</v>
          </cell>
          <cell r="M23">
            <v>0.1424</v>
          </cell>
          <cell r="N23">
            <v>0.1424</v>
          </cell>
          <cell r="O23">
            <v>0.1424</v>
          </cell>
          <cell r="P23">
            <v>0.1424</v>
          </cell>
          <cell r="Q23">
            <v>0.1424</v>
          </cell>
          <cell r="R23">
            <v>0.1424</v>
          </cell>
          <cell r="S23">
            <v>0.1424</v>
          </cell>
          <cell r="T23">
            <v>0</v>
          </cell>
          <cell r="U23">
            <v>0.1424</v>
          </cell>
        </row>
        <row r="24">
          <cell r="H24">
            <v>0.1424</v>
          </cell>
          <cell r="I24">
            <v>0.1424</v>
          </cell>
          <cell r="J24">
            <v>0.1424</v>
          </cell>
          <cell r="K24">
            <v>0.1424</v>
          </cell>
          <cell r="L24">
            <v>0.1424</v>
          </cell>
          <cell r="M24">
            <v>0.1424</v>
          </cell>
          <cell r="N24">
            <v>0.1424</v>
          </cell>
          <cell r="O24">
            <v>0.1424</v>
          </cell>
          <cell r="P24">
            <v>0.1424</v>
          </cell>
          <cell r="Q24">
            <v>0.1424</v>
          </cell>
          <cell r="R24">
            <v>0.1424</v>
          </cell>
          <cell r="S24">
            <v>0.1424</v>
          </cell>
          <cell r="T24">
            <v>0</v>
          </cell>
          <cell r="U24">
            <v>0.1424</v>
          </cell>
        </row>
        <row r="25">
          <cell r="H25">
            <v>0.1424</v>
          </cell>
          <cell r="I25">
            <v>0.1424</v>
          </cell>
          <cell r="J25">
            <v>0.1424</v>
          </cell>
          <cell r="K25">
            <v>0.1424</v>
          </cell>
          <cell r="L25">
            <v>0.1424</v>
          </cell>
          <cell r="M25">
            <v>0.1424</v>
          </cell>
          <cell r="N25">
            <v>0.1424</v>
          </cell>
          <cell r="O25">
            <v>0.1424</v>
          </cell>
          <cell r="P25">
            <v>0.1424</v>
          </cell>
          <cell r="Q25">
            <v>0.1424</v>
          </cell>
          <cell r="R25">
            <v>0.1424</v>
          </cell>
          <cell r="S25">
            <v>0.1424</v>
          </cell>
          <cell r="T25">
            <v>0</v>
          </cell>
          <cell r="U25">
            <v>0.1424</v>
          </cell>
        </row>
        <row r="26">
          <cell r="H26">
            <v>0.1424</v>
          </cell>
          <cell r="I26">
            <v>0.1424</v>
          </cell>
          <cell r="J26">
            <v>0.1424</v>
          </cell>
          <cell r="K26">
            <v>0.1424</v>
          </cell>
          <cell r="L26">
            <v>0.1424</v>
          </cell>
          <cell r="M26">
            <v>0.1424</v>
          </cell>
          <cell r="N26">
            <v>0.1424</v>
          </cell>
          <cell r="O26">
            <v>0.1424</v>
          </cell>
          <cell r="P26">
            <v>0.1424</v>
          </cell>
          <cell r="Q26">
            <v>0.1424</v>
          </cell>
          <cell r="R26">
            <v>0.1424</v>
          </cell>
          <cell r="S26">
            <v>0.1424</v>
          </cell>
          <cell r="T26">
            <v>0</v>
          </cell>
          <cell r="U26">
            <v>0.1424</v>
          </cell>
        </row>
        <row r="27">
          <cell r="H27">
            <v>0.1424</v>
          </cell>
          <cell r="I27">
            <v>0.1424</v>
          </cell>
          <cell r="J27">
            <v>0.1424</v>
          </cell>
          <cell r="K27">
            <v>0.1424</v>
          </cell>
          <cell r="L27">
            <v>0.1424</v>
          </cell>
          <cell r="M27">
            <v>0.1424</v>
          </cell>
          <cell r="N27">
            <v>0.1424</v>
          </cell>
          <cell r="O27">
            <v>0.1424</v>
          </cell>
          <cell r="P27">
            <v>0.1424</v>
          </cell>
          <cell r="Q27">
            <v>0.1424</v>
          </cell>
          <cell r="R27">
            <v>0.1424</v>
          </cell>
          <cell r="S27">
            <v>0.1424</v>
          </cell>
          <cell r="T27">
            <v>0</v>
          </cell>
          <cell r="U27">
            <v>0.1424</v>
          </cell>
        </row>
        <row r="28">
          <cell r="H28">
            <v>0.1424</v>
          </cell>
          <cell r="I28">
            <v>0.1424</v>
          </cell>
          <cell r="J28">
            <v>0.1424</v>
          </cell>
          <cell r="K28">
            <v>0.1424</v>
          </cell>
          <cell r="L28">
            <v>0.1424</v>
          </cell>
          <cell r="M28">
            <v>0.1424</v>
          </cell>
          <cell r="N28">
            <v>0.1424</v>
          </cell>
          <cell r="O28">
            <v>0.1424</v>
          </cell>
          <cell r="P28">
            <v>0.1424</v>
          </cell>
          <cell r="Q28">
            <v>0.1424</v>
          </cell>
          <cell r="R28">
            <v>0.1424</v>
          </cell>
          <cell r="S28">
            <v>0.1424</v>
          </cell>
          <cell r="T28">
            <v>0</v>
          </cell>
          <cell r="U28">
            <v>0.1424</v>
          </cell>
        </row>
        <row r="29">
          <cell r="H29">
            <v>0.1424</v>
          </cell>
          <cell r="I29">
            <v>0.1424</v>
          </cell>
          <cell r="J29">
            <v>0.1424</v>
          </cell>
          <cell r="K29">
            <v>0.1424</v>
          </cell>
          <cell r="L29">
            <v>0.1424</v>
          </cell>
          <cell r="M29">
            <v>0.1424</v>
          </cell>
          <cell r="N29">
            <v>0.1424</v>
          </cell>
          <cell r="O29">
            <v>0.1424</v>
          </cell>
          <cell r="P29">
            <v>0.1424</v>
          </cell>
          <cell r="Q29">
            <v>0.1424</v>
          </cell>
          <cell r="R29">
            <v>0.1424</v>
          </cell>
          <cell r="S29">
            <v>0.1424</v>
          </cell>
          <cell r="T29">
            <v>0</v>
          </cell>
          <cell r="U29">
            <v>0.1424</v>
          </cell>
        </row>
        <row r="30">
          <cell r="I30">
            <v>0.1424</v>
          </cell>
          <cell r="J30">
            <v>0.1424</v>
          </cell>
          <cell r="K30">
            <v>0.1424</v>
          </cell>
          <cell r="L30">
            <v>0.1424</v>
          </cell>
          <cell r="M30">
            <v>0.1424</v>
          </cell>
          <cell r="N30">
            <v>0.1424</v>
          </cell>
          <cell r="O30">
            <v>0.1424</v>
          </cell>
          <cell r="P30">
            <v>0.1424</v>
          </cell>
          <cell r="Q30">
            <v>0.1424</v>
          </cell>
          <cell r="R30">
            <v>0.1424</v>
          </cell>
          <cell r="S30">
            <v>0.1424</v>
          </cell>
          <cell r="T30">
            <v>0</v>
          </cell>
          <cell r="U30">
            <v>0.1424</v>
          </cell>
        </row>
        <row r="31">
          <cell r="H31">
            <v>0.1424</v>
          </cell>
          <cell r="I31">
            <v>0.1424</v>
          </cell>
          <cell r="J31">
            <v>0.1424</v>
          </cell>
          <cell r="K31">
            <v>0.1424</v>
          </cell>
          <cell r="L31">
            <v>0.1424</v>
          </cell>
          <cell r="M31">
            <v>0.1424</v>
          </cell>
          <cell r="N31">
            <v>0.1424</v>
          </cell>
          <cell r="O31">
            <v>0.1424</v>
          </cell>
          <cell r="P31">
            <v>0.1424</v>
          </cell>
          <cell r="Q31">
            <v>0.1424</v>
          </cell>
          <cell r="R31">
            <v>0.1424</v>
          </cell>
          <cell r="S31">
            <v>0.1424</v>
          </cell>
          <cell r="T31">
            <v>0</v>
          </cell>
          <cell r="U31">
            <v>0.1424</v>
          </cell>
        </row>
        <row r="46">
          <cell r="V46">
            <v>0</v>
          </cell>
        </row>
        <row r="70">
          <cell r="G70">
            <v>0.12690000000000001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47"/>
  <sheetViews>
    <sheetView showGridLines="0" topLeftCell="G1" zoomScale="50" zoomScaleNormal="50" workbookViewId="0">
      <pane ySplit="2" topLeftCell="A20" activePane="bottomLeft" state="frozen"/>
      <selection activeCell="J8" sqref="J8"/>
      <selection pane="bottomLeft" activeCell="J12" sqref="J12"/>
    </sheetView>
  </sheetViews>
  <sheetFormatPr defaultColWidth="9.140625" defaultRowHeight="12.75" x14ac:dyDescent="0.2"/>
  <cols>
    <col min="1" max="4" width="9.140625" style="1" hidden="1" customWidth="1"/>
    <col min="5" max="5" width="8.140625" style="1" hidden="1" customWidth="1"/>
    <col min="6" max="6" width="9.7109375" style="1" customWidth="1"/>
    <col min="7" max="7" width="2.7109375" style="1" customWidth="1"/>
    <col min="8" max="8" width="27.7109375" style="1" customWidth="1"/>
    <col min="9" max="9" width="27.85546875" style="1" customWidth="1"/>
    <col min="10" max="10" width="20.140625" style="1" customWidth="1"/>
    <col min="11" max="11" width="21.28515625" style="1" bestFit="1" customWidth="1"/>
    <col min="12" max="12" width="17.5703125" style="1" bestFit="1" customWidth="1"/>
    <col min="13" max="13" width="19" style="1" bestFit="1" customWidth="1"/>
    <col min="14" max="19" width="18.7109375" style="1" customWidth="1"/>
    <col min="20" max="20" width="16" style="4" customWidth="1"/>
    <col min="21" max="21" width="13.28515625" style="4" customWidth="1"/>
    <col min="22" max="22" width="14.42578125" style="1" customWidth="1"/>
    <col min="23" max="23" width="16.7109375" style="1" customWidth="1"/>
    <col min="24" max="24" width="11.42578125" style="1" bestFit="1" customWidth="1"/>
    <col min="25" max="28" width="14.42578125" style="1" customWidth="1"/>
    <col min="29" max="29" width="16.28515625" style="1" customWidth="1"/>
    <col min="30" max="30" width="14.42578125" style="1" customWidth="1"/>
    <col min="31" max="31" width="17.85546875" style="1" customWidth="1"/>
    <col min="32" max="32" width="9.42578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0" ht="36" customHeight="1" x14ac:dyDescent="0.2">
      <c r="G1" s="2" t="s">
        <v>0</v>
      </c>
      <c r="I1" s="3"/>
      <c r="V1" s="4"/>
      <c r="W1" s="4"/>
    </row>
    <row r="2" spans="1:50" ht="54" customHeight="1" x14ac:dyDescent="0.2">
      <c r="A2" s="1" t="s">
        <v>1</v>
      </c>
      <c r="G2" s="5" t="s">
        <v>2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AF3" s="10"/>
      <c r="AG3" s="11"/>
      <c r="AJ3" s="1"/>
      <c r="AK3" s="1"/>
      <c r="AL3" s="1"/>
      <c r="AM3" s="1"/>
      <c r="AN3" s="1"/>
      <c r="AO3" s="1"/>
      <c r="AP3" s="1"/>
    </row>
    <row r="4" spans="1:50" ht="29.85" customHeight="1" thickBot="1" x14ac:dyDescent="0.4">
      <c r="G4" s="12"/>
      <c r="H4" s="13"/>
      <c r="I4" s="14"/>
      <c r="J4" s="15" t="s">
        <v>3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5" t="s">
        <v>4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7" t="s">
        <v>5</v>
      </c>
      <c r="AI4" s="18"/>
    </row>
    <row r="5" spans="1:50" ht="20.25" customHeight="1" x14ac:dyDescent="0.35">
      <c r="G5" s="19"/>
      <c r="H5" s="20" t="s">
        <v>6</v>
      </c>
      <c r="I5" s="21"/>
      <c r="J5" s="22" t="s">
        <v>7</v>
      </c>
      <c r="K5" s="23"/>
      <c r="L5" s="23"/>
      <c r="M5" s="23"/>
      <c r="N5" s="23"/>
      <c r="O5" s="24"/>
      <c r="P5" s="25" t="s">
        <v>8</v>
      </c>
      <c r="Q5" s="26"/>
      <c r="R5" s="26"/>
      <c r="S5" s="26"/>
      <c r="T5" s="26"/>
      <c r="U5" s="26"/>
      <c r="V5" s="27" t="s">
        <v>7</v>
      </c>
      <c r="W5" s="23"/>
      <c r="X5" s="23"/>
      <c r="Y5" s="23"/>
      <c r="Z5" s="23"/>
      <c r="AA5" s="24"/>
      <c r="AB5" s="22" t="s">
        <v>8</v>
      </c>
      <c r="AC5" s="23"/>
      <c r="AD5" s="23"/>
      <c r="AE5" s="23"/>
      <c r="AF5" s="23"/>
      <c r="AG5" s="28"/>
      <c r="AH5" s="29"/>
      <c r="AI5" s="30"/>
      <c r="AJ5" s="31"/>
      <c r="AK5" s="32"/>
    </row>
    <row r="6" spans="1:50" ht="20.25" customHeight="1" x14ac:dyDescent="0.35">
      <c r="G6" s="19"/>
      <c r="H6" s="33"/>
      <c r="I6" s="34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5" t="s">
        <v>10</v>
      </c>
      <c r="Q6" s="36"/>
      <c r="R6" s="35" t="s">
        <v>11</v>
      </c>
      <c r="S6" s="36"/>
      <c r="T6" s="35" t="s">
        <v>12</v>
      </c>
      <c r="U6" s="35"/>
      <c r="V6" s="38" t="s">
        <v>10</v>
      </c>
      <c r="W6" s="36"/>
      <c r="X6" s="35" t="s">
        <v>11</v>
      </c>
      <c r="Y6" s="36"/>
      <c r="Z6" s="35" t="s">
        <v>12</v>
      </c>
      <c r="AA6" s="37"/>
      <c r="AB6" s="35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J6" s="31"/>
      <c r="AK6" s="32"/>
      <c r="AL6" s="32"/>
      <c r="AS6" s="40"/>
    </row>
    <row r="7" spans="1:50" ht="20.25" customHeight="1" x14ac:dyDescent="0.35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41"/>
      <c r="I7" s="42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7" t="s">
        <v>18</v>
      </c>
      <c r="V7" s="48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50"/>
      <c r="AI7" s="49" t="s">
        <v>18</v>
      </c>
      <c r="AJ7" s="31"/>
      <c r="AK7" s="32"/>
      <c r="AL7" s="32"/>
      <c r="AS7" s="40"/>
    </row>
    <row r="8" spans="1:50" ht="21.6" customHeight="1" x14ac:dyDescent="0.35">
      <c r="A8" s="1" t="s">
        <v>19</v>
      </c>
      <c r="B8" s="1" t="s">
        <v>20</v>
      </c>
      <c r="C8" s="1">
        <v>0</v>
      </c>
      <c r="D8" s="1">
        <v>1</v>
      </c>
      <c r="E8" s="1" t="str">
        <f>B8&amp;C8&amp;D8&amp;IF($A$2="Non-municipal","N",IF($A$2="Municiple","Y","error"))</f>
        <v>RuCPPn201N</v>
      </c>
      <c r="G8" s="19"/>
      <c r="H8" s="51" t="s">
        <v>21</v>
      </c>
      <c r="I8" s="52" t="s">
        <v>22</v>
      </c>
      <c r="J8" s="53">
        <v>421.54</v>
      </c>
      <c r="K8" s="54">
        <f t="shared" ref="K8:K21" si="0">ROUND(J8 * (1 + VAT), 2)</f>
        <v>484.77</v>
      </c>
      <c r="L8" s="53">
        <v>127.7</v>
      </c>
      <c r="M8" s="54">
        <f t="shared" ref="M8:M21" si="1">ROUND(L8 * (1 + VAT), 2)</f>
        <v>146.86000000000001</v>
      </c>
      <c r="N8" s="53">
        <v>77.94</v>
      </c>
      <c r="O8" s="54">
        <f t="shared" ref="O8:O21" si="2">ROUND(N8 * (1 + VAT), 2)</f>
        <v>89.63</v>
      </c>
      <c r="P8" s="53">
        <v>137.51</v>
      </c>
      <c r="Q8" s="54">
        <f t="shared" ref="Q8:Q21" si="3">ROUND(P8 * (1 + VAT), 2)</f>
        <v>158.13999999999999</v>
      </c>
      <c r="R8" s="53">
        <v>94.63</v>
      </c>
      <c r="S8" s="54">
        <f t="shared" ref="S8:S21" si="4">ROUND(R8 * (1 + VAT), 2)</f>
        <v>108.82</v>
      </c>
      <c r="T8" s="55">
        <v>67.459999999999994</v>
      </c>
      <c r="U8" s="56">
        <f t="shared" ref="U8:U21" si="5">ROUND(T8 * (1 + VAT), 2)</f>
        <v>77.58</v>
      </c>
      <c r="V8" s="57">
        <v>610.71</v>
      </c>
      <c r="W8" s="54">
        <f>ROUND(V8 * (1 + VAT), 2)</f>
        <v>702.32</v>
      </c>
      <c r="X8" s="55">
        <v>316.88</v>
      </c>
      <c r="Y8" s="54">
        <f>ROUND(X8 * (1 + VAT), 2)</f>
        <v>364.41</v>
      </c>
      <c r="Z8" s="55">
        <v>77.94</v>
      </c>
      <c r="AA8" s="54">
        <f>ROUND(Z8 * (1 + VAT), 2)</f>
        <v>89.63</v>
      </c>
      <c r="AB8" s="55">
        <v>326.69</v>
      </c>
      <c r="AC8" s="54">
        <f>ROUND(AB8 * (1 + VAT), 2)</f>
        <v>375.69</v>
      </c>
      <c r="AD8" s="55">
        <v>283.8</v>
      </c>
      <c r="AE8" s="54">
        <f>ROUND(AD8 * (1 + VAT), 2)</f>
        <v>326.37</v>
      </c>
      <c r="AF8" s="55">
        <v>67.459999999999994</v>
      </c>
      <c r="AG8" s="58">
        <f>ROUND(AF8 * (1 + VAT), 2)</f>
        <v>77.58</v>
      </c>
      <c r="AH8" s="59">
        <v>27.36</v>
      </c>
      <c r="AI8" s="60">
        <f t="shared" ref="AI8:AI21" si="6">ROUND(AH8 * (1 + VAT), 2)</f>
        <v>31.46</v>
      </c>
      <c r="AJ8" s="61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0" ht="21.6" customHeight="1" x14ac:dyDescent="0.35">
      <c r="A9" s="1" t="s">
        <v>19</v>
      </c>
      <c r="B9" s="1" t="s">
        <v>20</v>
      </c>
      <c r="C9" s="1">
        <v>0</v>
      </c>
      <c r="D9" s="1">
        <v>2</v>
      </c>
      <c r="E9" s="1" t="str">
        <f t="shared" ref="E9:E21" si="7">B9&amp;C9&amp;D9&amp;IF($A$2="Non-municipal","N",IF($A$2="Municiple","Y","error"))</f>
        <v>RuCPPn202N</v>
      </c>
      <c r="G9" s="19"/>
      <c r="H9" s="67"/>
      <c r="I9" s="52" t="s">
        <v>23</v>
      </c>
      <c r="J9" s="53">
        <v>417.37</v>
      </c>
      <c r="K9" s="68">
        <f t="shared" si="0"/>
        <v>479.98</v>
      </c>
      <c r="L9" s="53">
        <v>126.45</v>
      </c>
      <c r="M9" s="68">
        <f t="shared" si="1"/>
        <v>145.41999999999999</v>
      </c>
      <c r="N9" s="53">
        <v>77.150000000000006</v>
      </c>
      <c r="O9" s="68">
        <f t="shared" si="2"/>
        <v>88.72</v>
      </c>
      <c r="P9" s="53">
        <v>136.16999999999999</v>
      </c>
      <c r="Q9" s="68">
        <f t="shared" si="3"/>
        <v>156.6</v>
      </c>
      <c r="R9" s="53">
        <v>93.69</v>
      </c>
      <c r="S9" s="68">
        <f t="shared" si="4"/>
        <v>107.74</v>
      </c>
      <c r="T9" s="53">
        <v>66.77</v>
      </c>
      <c r="U9" s="69">
        <f t="shared" si="5"/>
        <v>76.790000000000006</v>
      </c>
      <c r="V9" s="70">
        <v>606.54999999999995</v>
      </c>
      <c r="W9" s="68">
        <f>ROUND(V9 * (1 + VAT), 2)</f>
        <v>697.53</v>
      </c>
      <c r="X9" s="53">
        <v>315.62</v>
      </c>
      <c r="Y9" s="68">
        <f>ROUND(X9 * (1 + VAT), 2)</f>
        <v>362.96</v>
      </c>
      <c r="Z9" s="53">
        <v>77.150000000000006</v>
      </c>
      <c r="AA9" s="68">
        <f>ROUND(Z9 * (1 + VAT), 2)</f>
        <v>88.72</v>
      </c>
      <c r="AB9" s="53">
        <v>325.33999999999997</v>
      </c>
      <c r="AC9" s="68">
        <f>ROUND(AB9 * (1 + VAT), 2)</f>
        <v>374.14</v>
      </c>
      <c r="AD9" s="53">
        <v>282.87</v>
      </c>
      <c r="AE9" s="68">
        <f>ROUND(AD9 * (1 + VAT), 2)</f>
        <v>325.3</v>
      </c>
      <c r="AF9" s="53">
        <v>66.77</v>
      </c>
      <c r="AG9" s="71">
        <f>ROUND(AF9 * (1 + VAT), 2)</f>
        <v>76.790000000000006</v>
      </c>
      <c r="AH9" s="72">
        <v>25.07</v>
      </c>
      <c r="AI9" s="73">
        <f t="shared" si="6"/>
        <v>28.83</v>
      </c>
      <c r="AJ9" s="74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0" ht="20.25" hidden="1" customHeight="1" x14ac:dyDescent="0.35">
      <c r="A10" s="1" t="s">
        <v>19</v>
      </c>
      <c r="B10" s="1" t="s">
        <v>20</v>
      </c>
      <c r="E10" s="1" t="str">
        <f t="shared" si="7"/>
        <v>RuCPPn2N</v>
      </c>
      <c r="G10" s="19"/>
      <c r="H10" s="67"/>
      <c r="I10" s="52"/>
      <c r="J10" s="53">
        <v>0</v>
      </c>
      <c r="K10" s="68"/>
      <c r="L10" s="53">
        <v>0</v>
      </c>
      <c r="M10" s="68"/>
      <c r="N10" s="53">
        <v>0</v>
      </c>
      <c r="O10" s="68"/>
      <c r="P10" s="53">
        <v>0</v>
      </c>
      <c r="Q10" s="68"/>
      <c r="R10" s="53">
        <v>0</v>
      </c>
      <c r="S10" s="68"/>
      <c r="T10" s="53">
        <v>0</v>
      </c>
      <c r="U10" s="69"/>
      <c r="V10" s="70">
        <v>0</v>
      </c>
      <c r="W10" s="68"/>
      <c r="X10" s="53">
        <v>0</v>
      </c>
      <c r="Y10" s="68"/>
      <c r="Z10" s="53">
        <v>0</v>
      </c>
      <c r="AA10" s="68"/>
      <c r="AB10" s="53">
        <v>0</v>
      </c>
      <c r="AC10" s="68"/>
      <c r="AD10" s="53">
        <v>0</v>
      </c>
      <c r="AE10" s="68"/>
      <c r="AF10" s="53">
        <v>0</v>
      </c>
      <c r="AG10" s="71"/>
      <c r="AH10" s="72">
        <v>0</v>
      </c>
      <c r="AI10" s="73"/>
      <c r="AJ10" s="74"/>
      <c r="AK10" s="62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0" ht="20.25" hidden="1" customHeight="1" x14ac:dyDescent="0.35">
      <c r="A11" s="1" t="s">
        <v>19</v>
      </c>
      <c r="B11" s="1" t="s">
        <v>20</v>
      </c>
      <c r="E11" s="1" t="str">
        <f t="shared" si="7"/>
        <v>RuCPPn2N</v>
      </c>
      <c r="G11" s="19"/>
      <c r="H11" s="76"/>
      <c r="I11" s="52"/>
      <c r="J11" s="77">
        <v>0</v>
      </c>
      <c r="K11" s="78"/>
      <c r="L11" s="77">
        <v>0</v>
      </c>
      <c r="M11" s="78"/>
      <c r="N11" s="77">
        <v>0</v>
      </c>
      <c r="O11" s="78"/>
      <c r="P11" s="77">
        <v>0</v>
      </c>
      <c r="Q11" s="78"/>
      <c r="R11" s="77">
        <v>0</v>
      </c>
      <c r="S11" s="78"/>
      <c r="T11" s="77">
        <v>0</v>
      </c>
      <c r="U11" s="79"/>
      <c r="V11" s="80">
        <v>0</v>
      </c>
      <c r="W11" s="78"/>
      <c r="X11" s="77">
        <v>0</v>
      </c>
      <c r="Y11" s="78"/>
      <c r="Z11" s="77">
        <v>0</v>
      </c>
      <c r="AA11" s="78"/>
      <c r="AB11" s="77">
        <v>0</v>
      </c>
      <c r="AC11" s="78"/>
      <c r="AD11" s="77">
        <v>0</v>
      </c>
      <c r="AE11" s="78"/>
      <c r="AF11" s="77">
        <v>0</v>
      </c>
      <c r="AG11" s="81"/>
      <c r="AH11" s="82">
        <v>0</v>
      </c>
      <c r="AI11" s="83"/>
      <c r="AJ11" s="74"/>
      <c r="AK11" s="62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0" ht="20.25" customHeight="1" x14ac:dyDescent="0.35">
      <c r="A12" s="1" t="s">
        <v>19</v>
      </c>
      <c r="B12" s="1" t="s">
        <v>20</v>
      </c>
      <c r="C12" s="1">
        <v>1</v>
      </c>
      <c r="D12" s="1">
        <v>1</v>
      </c>
      <c r="E12" s="1" t="str">
        <f t="shared" si="7"/>
        <v>RuCPPn211N</v>
      </c>
      <c r="G12" s="19"/>
      <c r="H12" s="51" t="s">
        <v>24</v>
      </c>
      <c r="I12" s="84" t="s">
        <v>22</v>
      </c>
      <c r="J12" s="55">
        <v>425.77</v>
      </c>
      <c r="K12" s="54">
        <f t="shared" si="0"/>
        <v>489.64</v>
      </c>
      <c r="L12" s="55">
        <v>128.97999999999999</v>
      </c>
      <c r="M12" s="54">
        <f t="shared" si="1"/>
        <v>148.33000000000001</v>
      </c>
      <c r="N12" s="55">
        <v>78.709999999999994</v>
      </c>
      <c r="O12" s="54">
        <f t="shared" si="2"/>
        <v>90.52</v>
      </c>
      <c r="P12" s="55">
        <v>138.88</v>
      </c>
      <c r="Q12" s="54">
        <f t="shared" si="3"/>
        <v>159.71</v>
      </c>
      <c r="R12" s="55">
        <v>95.59</v>
      </c>
      <c r="S12" s="54">
        <f t="shared" si="4"/>
        <v>109.93</v>
      </c>
      <c r="T12" s="55">
        <v>68.150000000000006</v>
      </c>
      <c r="U12" s="56">
        <f t="shared" si="5"/>
        <v>78.37</v>
      </c>
      <c r="V12" s="57">
        <v>614.94000000000005</v>
      </c>
      <c r="W12" s="54">
        <f>ROUND(V12 * (1 + VAT), 2)</f>
        <v>707.18</v>
      </c>
      <c r="X12" s="55">
        <v>318.16000000000003</v>
      </c>
      <c r="Y12" s="54">
        <f>ROUND(X12 * (1 + VAT), 2)</f>
        <v>365.88</v>
      </c>
      <c r="Z12" s="55">
        <v>78.709999999999994</v>
      </c>
      <c r="AA12" s="54">
        <f>ROUND(Z12 * (1 + VAT), 2)</f>
        <v>90.52</v>
      </c>
      <c r="AB12" s="55">
        <v>328.06</v>
      </c>
      <c r="AC12" s="54">
        <f>ROUND(AB12 * (1 + VAT), 2)</f>
        <v>377.27</v>
      </c>
      <c r="AD12" s="55">
        <v>284.77</v>
      </c>
      <c r="AE12" s="54">
        <f>ROUND(AD12 * (1 + VAT), 2)</f>
        <v>327.49</v>
      </c>
      <c r="AF12" s="55">
        <v>68.150000000000006</v>
      </c>
      <c r="AG12" s="58">
        <f>ROUND(AF12 * (1 + VAT), 2)</f>
        <v>78.37</v>
      </c>
      <c r="AH12" s="59">
        <v>27.44</v>
      </c>
      <c r="AI12" s="60">
        <f t="shared" si="6"/>
        <v>31.56</v>
      </c>
      <c r="AJ12" s="31"/>
      <c r="AK12" s="62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0" ht="22.9" customHeight="1" x14ac:dyDescent="0.35">
      <c r="A13" s="1" t="s">
        <v>19</v>
      </c>
      <c r="B13" s="1" t="s">
        <v>20</v>
      </c>
      <c r="C13" s="1">
        <v>1</v>
      </c>
      <c r="D13" s="1">
        <v>2</v>
      </c>
      <c r="E13" s="1" t="str">
        <f t="shared" si="7"/>
        <v>RuCPPn212N</v>
      </c>
      <c r="G13" s="19"/>
      <c r="H13" s="67"/>
      <c r="I13" s="85" t="s">
        <v>23</v>
      </c>
      <c r="J13" s="53">
        <v>421.53</v>
      </c>
      <c r="K13" s="68">
        <f t="shared" si="0"/>
        <v>484.76</v>
      </c>
      <c r="L13" s="53">
        <v>127.69</v>
      </c>
      <c r="M13" s="68">
        <f t="shared" si="1"/>
        <v>146.84</v>
      </c>
      <c r="N13" s="53">
        <v>77.94</v>
      </c>
      <c r="O13" s="68">
        <f t="shared" si="2"/>
        <v>89.63</v>
      </c>
      <c r="P13" s="53">
        <v>137.51</v>
      </c>
      <c r="Q13" s="68">
        <f t="shared" si="3"/>
        <v>158.13999999999999</v>
      </c>
      <c r="R13" s="53">
        <v>94.62</v>
      </c>
      <c r="S13" s="68">
        <f t="shared" si="4"/>
        <v>108.81</v>
      </c>
      <c r="T13" s="53">
        <v>67.459999999999994</v>
      </c>
      <c r="U13" s="69">
        <f t="shared" si="5"/>
        <v>77.58</v>
      </c>
      <c r="V13" s="70">
        <v>610.70000000000005</v>
      </c>
      <c r="W13" s="68">
        <f>ROUND(V13 * (1 + VAT), 2)</f>
        <v>702.31</v>
      </c>
      <c r="X13" s="53">
        <v>316.87</v>
      </c>
      <c r="Y13" s="68">
        <f>ROUND(X13 * (1 + VAT), 2)</f>
        <v>364.4</v>
      </c>
      <c r="Z13" s="53">
        <v>77.94</v>
      </c>
      <c r="AA13" s="68">
        <f>ROUND(Z13 * (1 + VAT), 2)</f>
        <v>89.63</v>
      </c>
      <c r="AB13" s="53">
        <v>326.69</v>
      </c>
      <c r="AC13" s="68">
        <f>ROUND(AB13 * (1 + VAT), 2)</f>
        <v>375.69</v>
      </c>
      <c r="AD13" s="53">
        <v>283.79000000000002</v>
      </c>
      <c r="AE13" s="68">
        <f>ROUND(AD13 * (1 + VAT), 2)</f>
        <v>326.36</v>
      </c>
      <c r="AF13" s="53">
        <v>67.459999999999994</v>
      </c>
      <c r="AG13" s="71">
        <f>ROUND(AF13 * (1 + VAT), 2)</f>
        <v>77.58</v>
      </c>
      <c r="AH13" s="72">
        <v>25.22</v>
      </c>
      <c r="AI13" s="73">
        <f t="shared" si="6"/>
        <v>29</v>
      </c>
      <c r="AJ13" s="86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0" ht="20.25" hidden="1" customHeight="1" x14ac:dyDescent="0.35">
      <c r="A14" s="1" t="s">
        <v>19</v>
      </c>
      <c r="B14" s="1" t="s">
        <v>20</v>
      </c>
      <c r="E14" s="1" t="str">
        <f t="shared" si="7"/>
        <v>RuCPPn2N</v>
      </c>
      <c r="G14" s="19"/>
      <c r="H14" s="67"/>
      <c r="I14" s="52"/>
      <c r="J14" s="53">
        <v>0</v>
      </c>
      <c r="K14" s="68"/>
      <c r="L14" s="53">
        <v>0</v>
      </c>
      <c r="M14" s="68"/>
      <c r="N14" s="53">
        <v>0</v>
      </c>
      <c r="O14" s="68"/>
      <c r="P14" s="53">
        <v>0</v>
      </c>
      <c r="Q14" s="68"/>
      <c r="R14" s="53">
        <v>0</v>
      </c>
      <c r="S14" s="68"/>
      <c r="T14" s="53">
        <v>0</v>
      </c>
      <c r="U14" s="69"/>
      <c r="V14" s="70">
        <v>0</v>
      </c>
      <c r="W14" s="68"/>
      <c r="X14" s="53">
        <v>0</v>
      </c>
      <c r="Y14" s="68"/>
      <c r="Z14" s="53">
        <v>0</v>
      </c>
      <c r="AA14" s="68"/>
      <c r="AB14" s="53">
        <v>0</v>
      </c>
      <c r="AC14" s="68"/>
      <c r="AD14" s="53">
        <v>0</v>
      </c>
      <c r="AE14" s="68"/>
      <c r="AF14" s="53">
        <v>0</v>
      </c>
      <c r="AG14" s="71"/>
      <c r="AH14" s="72">
        <v>0</v>
      </c>
      <c r="AI14" s="73"/>
      <c r="AJ14" s="86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0" ht="20.25" hidden="1" customHeight="1" x14ac:dyDescent="0.35">
      <c r="A15" s="1" t="s">
        <v>19</v>
      </c>
      <c r="B15" s="1" t="s">
        <v>20</v>
      </c>
      <c r="E15" s="1" t="str">
        <f t="shared" si="7"/>
        <v>RuCPPn2N</v>
      </c>
      <c r="G15" s="19"/>
      <c r="H15" s="76"/>
      <c r="I15" s="87"/>
      <c r="J15" s="77">
        <v>0</v>
      </c>
      <c r="K15" s="78"/>
      <c r="L15" s="77">
        <v>0</v>
      </c>
      <c r="M15" s="78"/>
      <c r="N15" s="77">
        <v>0</v>
      </c>
      <c r="O15" s="78"/>
      <c r="P15" s="77">
        <v>0</v>
      </c>
      <c r="Q15" s="78"/>
      <c r="R15" s="77">
        <v>0</v>
      </c>
      <c r="S15" s="78"/>
      <c r="T15" s="77">
        <v>0</v>
      </c>
      <c r="U15" s="79"/>
      <c r="V15" s="80">
        <v>0</v>
      </c>
      <c r="W15" s="78"/>
      <c r="X15" s="77">
        <v>0</v>
      </c>
      <c r="Y15" s="78"/>
      <c r="Z15" s="77">
        <v>0</v>
      </c>
      <c r="AA15" s="78"/>
      <c r="AB15" s="77">
        <v>0</v>
      </c>
      <c r="AC15" s="78"/>
      <c r="AD15" s="77">
        <v>0</v>
      </c>
      <c r="AE15" s="78"/>
      <c r="AF15" s="77">
        <v>0</v>
      </c>
      <c r="AG15" s="81"/>
      <c r="AH15" s="82">
        <v>0</v>
      </c>
      <c r="AI15" s="83"/>
      <c r="AJ15" s="86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0" ht="21.6" customHeight="1" x14ac:dyDescent="0.35">
      <c r="A16" s="1" t="s">
        <v>19</v>
      </c>
      <c r="B16" s="1" t="s">
        <v>20</v>
      </c>
      <c r="C16" s="1">
        <v>2</v>
      </c>
      <c r="D16" s="1">
        <v>1</v>
      </c>
      <c r="E16" s="1" t="str">
        <f t="shared" si="7"/>
        <v>RuCPPn221N</v>
      </c>
      <c r="G16" s="19"/>
      <c r="H16" s="51" t="s">
        <v>25</v>
      </c>
      <c r="I16" s="52" t="s">
        <v>22</v>
      </c>
      <c r="J16" s="55">
        <v>430.03</v>
      </c>
      <c r="K16" s="54">
        <f t="shared" si="0"/>
        <v>494.53</v>
      </c>
      <c r="L16" s="55">
        <v>130.28</v>
      </c>
      <c r="M16" s="54">
        <f t="shared" si="1"/>
        <v>149.82</v>
      </c>
      <c r="N16" s="55">
        <v>79.489999999999995</v>
      </c>
      <c r="O16" s="54">
        <f t="shared" si="2"/>
        <v>91.41</v>
      </c>
      <c r="P16" s="55">
        <v>140.28</v>
      </c>
      <c r="Q16" s="54">
        <f t="shared" si="3"/>
        <v>161.32</v>
      </c>
      <c r="R16" s="55">
        <v>96.53</v>
      </c>
      <c r="S16" s="54">
        <f t="shared" si="4"/>
        <v>111.01</v>
      </c>
      <c r="T16" s="55">
        <v>68.83</v>
      </c>
      <c r="U16" s="56">
        <f t="shared" si="5"/>
        <v>79.150000000000006</v>
      </c>
      <c r="V16" s="57">
        <v>619.21</v>
      </c>
      <c r="W16" s="54">
        <f>ROUND(V16 * (1 + VAT), 2)</f>
        <v>712.09</v>
      </c>
      <c r="X16" s="55">
        <v>319.45999999999998</v>
      </c>
      <c r="Y16" s="54">
        <f>ROUND(X16 * (1 + VAT), 2)</f>
        <v>367.38</v>
      </c>
      <c r="Z16" s="55">
        <v>79.489999999999995</v>
      </c>
      <c r="AA16" s="54">
        <f>ROUND(Z16 * (1 + VAT), 2)</f>
        <v>91.41</v>
      </c>
      <c r="AB16" s="55">
        <v>329.46</v>
      </c>
      <c r="AC16" s="54">
        <f>ROUND(AB16 * (1 + VAT), 2)</f>
        <v>378.88</v>
      </c>
      <c r="AD16" s="55">
        <v>285.70999999999998</v>
      </c>
      <c r="AE16" s="54">
        <f>ROUND(AD16 * (1 + VAT), 2)</f>
        <v>328.57</v>
      </c>
      <c r="AF16" s="55">
        <v>68.83</v>
      </c>
      <c r="AG16" s="58">
        <f>ROUND(AF16 * (1 + VAT), 2)</f>
        <v>79.150000000000006</v>
      </c>
      <c r="AH16" s="59">
        <v>27.58</v>
      </c>
      <c r="AI16" s="60">
        <f t="shared" si="6"/>
        <v>31.72</v>
      </c>
      <c r="AJ16" s="31"/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35">
      <c r="A17" s="1" t="s">
        <v>19</v>
      </c>
      <c r="B17" s="1" t="s">
        <v>20</v>
      </c>
      <c r="C17" s="1">
        <v>2</v>
      </c>
      <c r="D17" s="1">
        <v>2</v>
      </c>
      <c r="E17" s="1" t="str">
        <f t="shared" si="7"/>
        <v>RuCPPn222N</v>
      </c>
      <c r="G17" s="19"/>
      <c r="H17" s="67"/>
      <c r="I17" s="85" t="s">
        <v>23</v>
      </c>
      <c r="J17" s="53">
        <v>425.75</v>
      </c>
      <c r="K17" s="68">
        <f t="shared" si="0"/>
        <v>489.61</v>
      </c>
      <c r="L17" s="53">
        <v>128.96</v>
      </c>
      <c r="M17" s="68">
        <f t="shared" si="1"/>
        <v>148.30000000000001</v>
      </c>
      <c r="N17" s="53">
        <v>78.709999999999994</v>
      </c>
      <c r="O17" s="68">
        <f t="shared" si="2"/>
        <v>90.52</v>
      </c>
      <c r="P17" s="53">
        <v>138.88</v>
      </c>
      <c r="Q17" s="68">
        <f t="shared" si="3"/>
        <v>159.71</v>
      </c>
      <c r="R17" s="53">
        <v>95.59</v>
      </c>
      <c r="S17" s="68">
        <f t="shared" si="4"/>
        <v>109.93</v>
      </c>
      <c r="T17" s="53">
        <v>68.150000000000006</v>
      </c>
      <c r="U17" s="69">
        <f t="shared" si="5"/>
        <v>78.37</v>
      </c>
      <c r="V17" s="70">
        <v>614.91999999999996</v>
      </c>
      <c r="W17" s="68">
        <f>ROUND(V17 * (1 + VAT), 2)</f>
        <v>707.16</v>
      </c>
      <c r="X17" s="53">
        <v>318.14</v>
      </c>
      <c r="Y17" s="68">
        <f>ROUND(X17 * (1 + VAT), 2)</f>
        <v>365.86</v>
      </c>
      <c r="Z17" s="53">
        <v>78.709999999999994</v>
      </c>
      <c r="AA17" s="68">
        <f>ROUND(Z17 * (1 + VAT), 2)</f>
        <v>90.52</v>
      </c>
      <c r="AB17" s="53">
        <v>328.06</v>
      </c>
      <c r="AC17" s="68">
        <f>ROUND(AB17 * (1 + VAT), 2)</f>
        <v>377.27</v>
      </c>
      <c r="AD17" s="53">
        <v>284.77</v>
      </c>
      <c r="AE17" s="68">
        <f>ROUND(AD17 * (1 + VAT), 2)</f>
        <v>327.49</v>
      </c>
      <c r="AF17" s="53">
        <v>68.150000000000006</v>
      </c>
      <c r="AG17" s="71">
        <f>ROUND(AF17 * (1 + VAT), 2)</f>
        <v>78.37</v>
      </c>
      <c r="AH17" s="72">
        <v>25.34</v>
      </c>
      <c r="AI17" s="73">
        <f t="shared" si="6"/>
        <v>29.14</v>
      </c>
      <c r="AJ17" s="8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0.25" hidden="1" customHeight="1" x14ac:dyDescent="0.35">
      <c r="A18" s="1" t="s">
        <v>19</v>
      </c>
      <c r="B18" s="1" t="s">
        <v>20</v>
      </c>
      <c r="E18" s="1" t="str">
        <f t="shared" si="7"/>
        <v>RuCPPn2N</v>
      </c>
      <c r="G18" s="19"/>
      <c r="H18" s="67"/>
      <c r="I18" s="52"/>
      <c r="J18" s="53">
        <v>0</v>
      </c>
      <c r="K18" s="68"/>
      <c r="L18" s="53">
        <v>0</v>
      </c>
      <c r="M18" s="68"/>
      <c r="N18" s="53">
        <v>0</v>
      </c>
      <c r="O18" s="68"/>
      <c r="P18" s="53">
        <v>0</v>
      </c>
      <c r="Q18" s="68"/>
      <c r="R18" s="53">
        <v>0</v>
      </c>
      <c r="S18" s="68"/>
      <c r="T18" s="53">
        <v>0</v>
      </c>
      <c r="U18" s="69"/>
      <c r="V18" s="70">
        <v>0</v>
      </c>
      <c r="W18" s="68"/>
      <c r="X18" s="53">
        <v>0</v>
      </c>
      <c r="Y18" s="68"/>
      <c r="Z18" s="53">
        <v>0</v>
      </c>
      <c r="AA18" s="68"/>
      <c r="AB18" s="53">
        <v>0</v>
      </c>
      <c r="AC18" s="68"/>
      <c r="AD18" s="53">
        <v>0</v>
      </c>
      <c r="AE18" s="68"/>
      <c r="AF18" s="53">
        <v>0</v>
      </c>
      <c r="AG18" s="71"/>
      <c r="AH18" s="72">
        <v>0</v>
      </c>
      <c r="AI18" s="73"/>
      <c r="AJ18" s="8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0.25" hidden="1" customHeight="1" x14ac:dyDescent="0.35">
      <c r="A19" s="1" t="s">
        <v>19</v>
      </c>
      <c r="B19" s="1" t="s">
        <v>20</v>
      </c>
      <c r="E19" s="1" t="str">
        <f t="shared" si="7"/>
        <v>RuCPPn2N</v>
      </c>
      <c r="G19" s="19"/>
      <c r="H19" s="76"/>
      <c r="I19" s="87"/>
      <c r="J19" s="77">
        <v>0</v>
      </c>
      <c r="K19" s="78"/>
      <c r="L19" s="77">
        <v>0</v>
      </c>
      <c r="M19" s="78"/>
      <c r="N19" s="77">
        <v>0</v>
      </c>
      <c r="O19" s="78"/>
      <c r="P19" s="77">
        <v>0</v>
      </c>
      <c r="Q19" s="78"/>
      <c r="R19" s="77">
        <v>0</v>
      </c>
      <c r="S19" s="78"/>
      <c r="T19" s="77">
        <v>0</v>
      </c>
      <c r="U19" s="79"/>
      <c r="V19" s="80">
        <v>0</v>
      </c>
      <c r="W19" s="78"/>
      <c r="X19" s="77">
        <v>0</v>
      </c>
      <c r="Y19" s="78"/>
      <c r="Z19" s="77">
        <v>0</v>
      </c>
      <c r="AA19" s="78"/>
      <c r="AB19" s="77">
        <v>0</v>
      </c>
      <c r="AC19" s="78"/>
      <c r="AD19" s="77">
        <v>0</v>
      </c>
      <c r="AE19" s="78"/>
      <c r="AF19" s="77">
        <v>0</v>
      </c>
      <c r="AG19" s="81"/>
      <c r="AH19" s="82">
        <v>0</v>
      </c>
      <c r="AI19" s="83"/>
      <c r="AJ19" s="74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35">
      <c r="A20" s="1" t="s">
        <v>19</v>
      </c>
      <c r="B20" s="1" t="s">
        <v>20</v>
      </c>
      <c r="C20" s="1">
        <v>3</v>
      </c>
      <c r="D20" s="1">
        <v>1</v>
      </c>
      <c r="E20" s="1" t="str">
        <f t="shared" si="7"/>
        <v>RuCPPn231N</v>
      </c>
      <c r="G20" s="90"/>
      <c r="H20" s="51" t="s">
        <v>26</v>
      </c>
      <c r="I20" s="52" t="s">
        <v>22</v>
      </c>
      <c r="J20" s="55">
        <v>434.32</v>
      </c>
      <c r="K20" s="54">
        <f t="shared" si="0"/>
        <v>499.47</v>
      </c>
      <c r="L20" s="55">
        <v>131.57</v>
      </c>
      <c r="M20" s="54">
        <f t="shared" si="1"/>
        <v>151.31</v>
      </c>
      <c r="N20" s="55">
        <v>80.27</v>
      </c>
      <c r="O20" s="54">
        <f t="shared" si="2"/>
        <v>92.31</v>
      </c>
      <c r="P20" s="55">
        <v>141.63</v>
      </c>
      <c r="Q20" s="54">
        <f t="shared" si="3"/>
        <v>162.87</v>
      </c>
      <c r="R20" s="55">
        <v>97.5</v>
      </c>
      <c r="S20" s="54">
        <f t="shared" si="4"/>
        <v>112.13</v>
      </c>
      <c r="T20" s="55">
        <v>69.52</v>
      </c>
      <c r="U20" s="56">
        <f t="shared" si="5"/>
        <v>79.95</v>
      </c>
      <c r="V20" s="57">
        <v>623.5</v>
      </c>
      <c r="W20" s="54">
        <f>ROUND(V20 * (1 + VAT), 2)</f>
        <v>717.03</v>
      </c>
      <c r="X20" s="55">
        <v>320.75</v>
      </c>
      <c r="Y20" s="54">
        <f>ROUND(X20 * (1 + VAT), 2)</f>
        <v>368.86</v>
      </c>
      <c r="Z20" s="55">
        <v>80.27</v>
      </c>
      <c r="AA20" s="54">
        <f>ROUND(Z20 * (1 + VAT), 2)</f>
        <v>92.31</v>
      </c>
      <c r="AB20" s="55">
        <v>330.81</v>
      </c>
      <c r="AC20" s="54">
        <f>ROUND(AB20 * (1 + VAT), 2)</f>
        <v>380.43</v>
      </c>
      <c r="AD20" s="55">
        <v>286.68</v>
      </c>
      <c r="AE20" s="54">
        <f>ROUND(AD20 * (1 + VAT), 2)</f>
        <v>329.68</v>
      </c>
      <c r="AF20" s="55">
        <v>69.52</v>
      </c>
      <c r="AG20" s="58">
        <f>ROUND(AF20 * (1 + VAT), 2)</f>
        <v>79.95</v>
      </c>
      <c r="AH20" s="59">
        <v>27.7</v>
      </c>
      <c r="AI20" s="60">
        <f t="shared" si="6"/>
        <v>31.86</v>
      </c>
      <c r="AJ20" s="31"/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thickBot="1" x14ac:dyDescent="0.4">
      <c r="A21" s="1" t="s">
        <v>19</v>
      </c>
      <c r="B21" s="1" t="s">
        <v>20</v>
      </c>
      <c r="C21" s="1">
        <v>3</v>
      </c>
      <c r="D21" s="1">
        <v>2</v>
      </c>
      <c r="E21" s="1" t="str">
        <f t="shared" si="7"/>
        <v>RuCPPn232N</v>
      </c>
      <c r="G21" s="90"/>
      <c r="H21" s="67"/>
      <c r="I21" s="52" t="s">
        <v>23</v>
      </c>
      <c r="J21" s="53">
        <v>430.02</v>
      </c>
      <c r="K21" s="68">
        <f t="shared" si="0"/>
        <v>494.52</v>
      </c>
      <c r="L21" s="53">
        <v>130.28</v>
      </c>
      <c r="M21" s="68">
        <f t="shared" si="1"/>
        <v>149.82</v>
      </c>
      <c r="N21" s="53">
        <v>79.489999999999995</v>
      </c>
      <c r="O21" s="68">
        <f t="shared" si="2"/>
        <v>91.41</v>
      </c>
      <c r="P21" s="53">
        <v>140.28</v>
      </c>
      <c r="Q21" s="68">
        <f t="shared" si="3"/>
        <v>161.32</v>
      </c>
      <c r="R21" s="53">
        <v>96.53</v>
      </c>
      <c r="S21" s="68">
        <f t="shared" si="4"/>
        <v>111.01</v>
      </c>
      <c r="T21" s="53">
        <v>68.83</v>
      </c>
      <c r="U21" s="69">
        <f t="shared" si="5"/>
        <v>79.150000000000006</v>
      </c>
      <c r="V21" s="91">
        <v>619.20000000000005</v>
      </c>
      <c r="W21" s="92">
        <f>ROUND(V21 * (1 + VAT), 2)</f>
        <v>712.08</v>
      </c>
      <c r="X21" s="93">
        <v>319.45999999999998</v>
      </c>
      <c r="Y21" s="92">
        <f>ROUND(X21 * (1 + VAT), 2)</f>
        <v>367.38</v>
      </c>
      <c r="Z21" s="93">
        <v>79.489999999999995</v>
      </c>
      <c r="AA21" s="92">
        <f>ROUND(Z21 * (1 + VAT), 2)</f>
        <v>91.41</v>
      </c>
      <c r="AB21" s="93">
        <v>329.46</v>
      </c>
      <c r="AC21" s="92">
        <f>ROUND(AB21 * (1 + VAT), 2)</f>
        <v>378.88</v>
      </c>
      <c r="AD21" s="93">
        <v>285.70999999999998</v>
      </c>
      <c r="AE21" s="92">
        <f>ROUND(AD21 * (1 + VAT), 2)</f>
        <v>328.57</v>
      </c>
      <c r="AF21" s="93">
        <v>68.83</v>
      </c>
      <c r="AG21" s="94">
        <f>ROUND(AF21 * (1 + VAT), 2)</f>
        <v>79.150000000000006</v>
      </c>
      <c r="AH21" s="82">
        <v>25.35</v>
      </c>
      <c r="AI21" s="83">
        <f t="shared" si="6"/>
        <v>29.15</v>
      </c>
      <c r="AJ21" s="8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0.25" hidden="1" customHeight="1" x14ac:dyDescent="0.35">
      <c r="G22" s="90"/>
      <c r="H22" s="67"/>
      <c r="I22" s="52"/>
      <c r="J22" s="53"/>
      <c r="K22" s="95"/>
      <c r="L22" s="53"/>
      <c r="M22" s="95"/>
      <c r="N22" s="55">
        <v>0</v>
      </c>
      <c r="O22" s="96"/>
      <c r="P22" s="53"/>
      <c r="Q22" s="95"/>
      <c r="R22" s="53"/>
      <c r="S22" s="95"/>
      <c r="T22" s="53"/>
      <c r="U22" s="97"/>
      <c r="V22" s="98"/>
      <c r="W22" s="99"/>
      <c r="X22" s="88"/>
      <c r="Y22" s="62"/>
      <c r="Z22" s="75"/>
      <c r="AA22" s="75"/>
      <c r="AB22" s="75"/>
      <c r="AC22" s="75"/>
      <c r="AD22" s="75"/>
      <c r="AE22" s="4"/>
      <c r="AF22" s="4"/>
      <c r="AG22" s="66"/>
      <c r="AH22" s="66"/>
      <c r="AI22" s="66"/>
      <c r="AJ22" s="66"/>
      <c r="AK22" s="66"/>
      <c r="AL22" s="66"/>
    </row>
    <row r="23" spans="1:50" ht="20.25" hidden="1" customHeight="1" thickBot="1" x14ac:dyDescent="0.4">
      <c r="G23" s="90"/>
      <c r="H23" s="100"/>
      <c r="I23" s="101"/>
      <c r="J23" s="102"/>
      <c r="K23" s="103"/>
      <c r="L23" s="102"/>
      <c r="M23" s="103"/>
      <c r="N23" s="55">
        <v>0</v>
      </c>
      <c r="O23" s="104"/>
      <c r="P23" s="102"/>
      <c r="Q23" s="103"/>
      <c r="R23" s="102"/>
      <c r="S23" s="103"/>
      <c r="T23" s="102"/>
      <c r="U23" s="105"/>
      <c r="V23" s="106"/>
      <c r="W23" s="83"/>
      <c r="X23" s="74"/>
      <c r="Y23" s="62"/>
      <c r="Z23" s="89"/>
      <c r="AA23" s="89"/>
      <c r="AB23" s="89"/>
      <c r="AC23" s="89"/>
      <c r="AD23" s="89"/>
      <c r="AE23" s="4"/>
      <c r="AF23" s="4"/>
      <c r="AG23" s="66"/>
      <c r="AH23" s="66"/>
      <c r="AI23" s="66"/>
      <c r="AJ23" s="66"/>
      <c r="AK23" s="66"/>
      <c r="AL23" s="66"/>
    </row>
    <row r="24" spans="1:50" ht="20.25" customHeight="1" x14ac:dyDescent="0.35">
      <c r="G24" s="90"/>
      <c r="H24" s="107"/>
      <c r="I24" s="108"/>
      <c r="J24" s="109"/>
      <c r="K24" s="110"/>
      <c r="L24" s="109"/>
      <c r="M24" s="110"/>
      <c r="N24" s="111"/>
      <c r="O24" s="111"/>
      <c r="P24" s="109"/>
      <c r="Q24" s="110"/>
      <c r="R24" s="109"/>
      <c r="S24" s="110"/>
      <c r="T24" s="109"/>
      <c r="U24" s="110"/>
      <c r="V24" s="112"/>
      <c r="W24" s="113"/>
      <c r="X24" s="74"/>
      <c r="Y24" s="62"/>
      <c r="Z24" s="89"/>
      <c r="AA24" s="89"/>
      <c r="AB24" s="89"/>
      <c r="AC24" s="89"/>
      <c r="AD24" s="89"/>
      <c r="AE24" s="4"/>
      <c r="AF24" s="4"/>
      <c r="AG24" s="66"/>
      <c r="AH24" s="66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118"/>
      <c r="O25" s="118"/>
      <c r="P25" s="116"/>
      <c r="Q25" s="117"/>
      <c r="R25" s="116"/>
      <c r="S25" s="117"/>
      <c r="T25" s="116"/>
      <c r="U25" s="117"/>
      <c r="V25" s="119"/>
      <c r="W25" s="120"/>
      <c r="X25" s="74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101.45" customHeight="1" x14ac:dyDescent="0.35">
      <c r="G26" s="90"/>
      <c r="H26" s="121" t="s">
        <v>27</v>
      </c>
      <c r="I26" s="122"/>
      <c r="J26" s="123" t="s">
        <v>28</v>
      </c>
      <c r="K26" s="124"/>
      <c r="L26" s="123" t="s">
        <v>29</v>
      </c>
      <c r="M26" s="18"/>
      <c r="N26" s="31"/>
      <c r="O26" s="125"/>
      <c r="P26" s="126"/>
      <c r="Q26" s="123" t="s">
        <v>30</v>
      </c>
      <c r="R26" s="124"/>
      <c r="S26" s="123" t="s">
        <v>31</v>
      </c>
      <c r="T26" s="18"/>
      <c r="U26" s="127"/>
      <c r="V26" s="31"/>
      <c r="W26" s="31"/>
      <c r="X26" s="31"/>
    </row>
    <row r="27" spans="1:50" ht="27.4" customHeight="1" x14ac:dyDescent="0.35">
      <c r="G27" s="90"/>
      <c r="H27" s="38"/>
      <c r="I27" s="37"/>
      <c r="J27" s="128"/>
      <c r="K27" s="129"/>
      <c r="L27" s="128"/>
      <c r="M27" s="30"/>
      <c r="N27" s="31"/>
      <c r="O27" s="130" t="s">
        <v>9</v>
      </c>
      <c r="P27" s="131"/>
      <c r="Q27" s="132"/>
      <c r="R27" s="46" t="s">
        <v>18</v>
      </c>
      <c r="S27" s="133"/>
      <c r="T27" s="134" t="s">
        <v>18</v>
      </c>
      <c r="U27" s="127"/>
      <c r="V27" s="31"/>
      <c r="W27" s="31"/>
      <c r="X27" s="31"/>
    </row>
    <row r="28" spans="1:50" ht="21" customHeight="1" x14ac:dyDescent="0.35">
      <c r="A28" s="1" t="s">
        <v>13</v>
      </c>
      <c r="B28" s="1" t="s">
        <v>14</v>
      </c>
      <c r="C28" s="1" t="s">
        <v>15</v>
      </c>
      <c r="D28" s="1" t="s">
        <v>9</v>
      </c>
      <c r="E28" s="1" t="s">
        <v>16</v>
      </c>
      <c r="G28" s="90"/>
      <c r="H28" s="135"/>
      <c r="I28" s="136"/>
      <c r="J28" s="137"/>
      <c r="K28" s="138" t="s">
        <v>18</v>
      </c>
      <c r="L28" s="139"/>
      <c r="M28" s="134" t="s">
        <v>18</v>
      </c>
      <c r="N28" s="31"/>
      <c r="O28" s="140" t="s">
        <v>22</v>
      </c>
      <c r="P28" s="141"/>
      <c r="Q28" s="142">
        <v>0.6</v>
      </c>
      <c r="R28" s="143">
        <f>ROUND(Q28 * (1 + VAT), 2)</f>
        <v>0.69</v>
      </c>
      <c r="S28" s="142">
        <v>38.94</v>
      </c>
      <c r="T28" s="143">
        <f>ROUND(S28 * (1 + VAT), 2)</f>
        <v>44.78</v>
      </c>
      <c r="U28" s="127"/>
      <c r="V28" s="31"/>
      <c r="W28" s="31"/>
      <c r="X28" s="31"/>
    </row>
    <row r="29" spans="1:50" ht="20.25" customHeight="1" thickBot="1" x14ac:dyDescent="0.4">
      <c r="A29" s="1" t="s">
        <v>19</v>
      </c>
      <c r="B29" s="1" t="s">
        <v>20</v>
      </c>
      <c r="C29" s="1">
        <v>0</v>
      </c>
      <c r="D29" s="1">
        <v>1</v>
      </c>
      <c r="E29" s="1" t="str">
        <f>B29&amp;C29&amp;D29&amp;IF($A$2="Non-municipal","N",IF($A$2="Municiple","Y","error"))</f>
        <v>RuCPPn201N</v>
      </c>
      <c r="G29" s="90"/>
      <c r="H29" s="144" t="s">
        <v>32</v>
      </c>
      <c r="I29" s="145"/>
      <c r="J29" s="146">
        <v>26.91</v>
      </c>
      <c r="K29" s="147">
        <f>ROUND(J29 * (1 + VAT), 2)</f>
        <v>30.95</v>
      </c>
      <c r="L29" s="146">
        <v>7.64</v>
      </c>
      <c r="M29" s="147">
        <f>ROUND(L29 * (1 + VAT), 2)</f>
        <v>8.7899999999999991</v>
      </c>
      <c r="N29" s="31"/>
      <c r="O29" s="148" t="s">
        <v>33</v>
      </c>
      <c r="P29" s="149"/>
      <c r="Q29" s="150">
        <v>0.6</v>
      </c>
      <c r="R29" s="151">
        <f>ROUND(Q29 * (1 + VAT), 2)</f>
        <v>0.69</v>
      </c>
      <c r="S29" s="150">
        <v>34.14</v>
      </c>
      <c r="T29" s="151">
        <f>ROUND(S29 * (1 + VAT), 2)</f>
        <v>39.26</v>
      </c>
      <c r="U29" s="127"/>
      <c r="V29" s="31"/>
      <c r="W29" s="31"/>
      <c r="X29" s="31"/>
    </row>
    <row r="30" spans="1:50" ht="20.25" customHeight="1" thickBot="1" x14ac:dyDescent="0.4">
      <c r="A30" s="1" t="s">
        <v>19</v>
      </c>
      <c r="B30" s="1" t="s">
        <v>20</v>
      </c>
      <c r="C30" s="1">
        <v>0</v>
      </c>
      <c r="D30" s="1">
        <v>1</v>
      </c>
      <c r="E30" s="1" t="str">
        <f>B30&amp;C30&amp;D30&amp;IF($A$2="Non-municipal","N",IF($A$2="Municiple","Y","error"))</f>
        <v>RuCPPn201N</v>
      </c>
      <c r="G30" s="90"/>
      <c r="H30" s="152" t="s">
        <v>34</v>
      </c>
      <c r="I30" s="153"/>
      <c r="J30" s="154">
        <v>91.77</v>
      </c>
      <c r="K30" s="155">
        <f>ROUND(J30 * (1 + VAT), 2)</f>
        <v>105.54</v>
      </c>
      <c r="L30" s="154">
        <v>42.55</v>
      </c>
      <c r="M30" s="155">
        <f>ROUND(L30 * (1 + VAT), 2)</f>
        <v>48.93</v>
      </c>
      <c r="N30" s="31"/>
      <c r="O30" s="31"/>
      <c r="P30" s="31"/>
      <c r="Q30" s="31"/>
      <c r="R30" s="31"/>
      <c r="S30" s="31"/>
      <c r="T30" s="127"/>
      <c r="U30" s="31"/>
      <c r="V30" s="31"/>
      <c r="W30" s="31"/>
      <c r="X30" s="31"/>
    </row>
    <row r="31" spans="1:50" ht="20.25" customHeight="1" x14ac:dyDescent="0.35">
      <c r="A31" s="1" t="s">
        <v>19</v>
      </c>
      <c r="B31" s="1" t="s">
        <v>20</v>
      </c>
      <c r="C31" s="1">
        <v>0</v>
      </c>
      <c r="D31" s="1">
        <v>1</v>
      </c>
      <c r="E31" s="1" t="str">
        <f>B31&amp;C31&amp;D31&amp;IF($A$2="Non-municipal","N",IF($A$2="Municiple","Y","error"))</f>
        <v>RuCPPn201N</v>
      </c>
      <c r="G31" s="90"/>
      <c r="H31" s="152" t="s">
        <v>35</v>
      </c>
      <c r="I31" s="153"/>
      <c r="J31" s="154">
        <v>282.31</v>
      </c>
      <c r="K31" s="155">
        <f>ROUND(J31 * (1 + VAT), 2)</f>
        <v>324.66000000000003</v>
      </c>
      <c r="L31" s="154">
        <v>65.31</v>
      </c>
      <c r="M31" s="155">
        <f>ROUND(L31 * (1 + VAT), 2)</f>
        <v>75.11</v>
      </c>
      <c r="N31" s="31"/>
      <c r="O31" s="156" t="s">
        <v>36</v>
      </c>
      <c r="P31" s="157"/>
      <c r="Q31" s="157"/>
      <c r="R31" s="158"/>
      <c r="S31" s="31"/>
      <c r="T31" s="127"/>
      <c r="U31" s="127"/>
      <c r="V31" s="31"/>
      <c r="W31" s="31"/>
      <c r="X31" s="31"/>
    </row>
    <row r="32" spans="1:50" ht="20.25" customHeight="1" x14ac:dyDescent="0.35">
      <c r="A32" s="1" t="s">
        <v>19</v>
      </c>
      <c r="B32" s="1" t="s">
        <v>20</v>
      </c>
      <c r="C32" s="1">
        <v>0</v>
      </c>
      <c r="D32" s="1">
        <v>1</v>
      </c>
      <c r="E32" s="1" t="str">
        <f>B32&amp;C32&amp;D32&amp;IF($A$2="Non-municipal","N",IF($A$2="Municiple","Y","error"))</f>
        <v>RuCPPn201N</v>
      </c>
      <c r="G32" s="90"/>
      <c r="H32" s="144" t="s">
        <v>37</v>
      </c>
      <c r="I32" s="145"/>
      <c r="J32" s="154">
        <v>282.31</v>
      </c>
      <c r="K32" s="155">
        <f>ROUND(J32 * (1 + VAT), 2)</f>
        <v>324.66000000000003</v>
      </c>
      <c r="L32" s="154">
        <v>121.17</v>
      </c>
      <c r="M32" s="155">
        <f>ROUND(L32 * (1 + VAT), 2)</f>
        <v>139.35</v>
      </c>
      <c r="N32" s="31"/>
      <c r="O32" s="159" t="s">
        <v>38</v>
      </c>
      <c r="P32" s="160"/>
      <c r="Q32" s="161" t="s">
        <v>39</v>
      </c>
      <c r="R32" s="162"/>
      <c r="S32" s="31"/>
      <c r="T32" s="127"/>
      <c r="U32" s="127"/>
      <c r="V32" s="31"/>
      <c r="W32" s="31"/>
      <c r="X32" s="31"/>
      <c r="AE32" s="4"/>
      <c r="AF32" s="4"/>
      <c r="AG32" s="66"/>
      <c r="AH32" s="66"/>
      <c r="AI32" s="66"/>
      <c r="AJ32" s="66"/>
      <c r="AK32" s="66"/>
      <c r="AL32" s="66"/>
    </row>
    <row r="33" spans="1:38" ht="20.25" customHeight="1" thickBot="1" x14ac:dyDescent="0.4">
      <c r="A33" s="1" t="s">
        <v>19</v>
      </c>
      <c r="B33" s="1" t="s">
        <v>20</v>
      </c>
      <c r="C33" s="1">
        <v>0</v>
      </c>
      <c r="D33" s="1">
        <v>1</v>
      </c>
      <c r="E33" s="1" t="str">
        <f>B33&amp;C33&amp;D33&amp;IF($A$2="Non-municipal","N",IF($A$2="Municiple","Y","error"))</f>
        <v>RuCPPn201N</v>
      </c>
      <c r="G33" s="90"/>
      <c r="H33" s="163" t="s">
        <v>40</v>
      </c>
      <c r="I33" s="164"/>
      <c r="J33" s="165">
        <v>5533.08</v>
      </c>
      <c r="K33" s="166">
        <f>ROUND(J33 * (1 + VAT), 2)</f>
        <v>6363.04</v>
      </c>
      <c r="L33" s="165">
        <v>121.17</v>
      </c>
      <c r="M33" s="166">
        <f>ROUND(L33 * (1 + VAT), 2)</f>
        <v>139.35</v>
      </c>
      <c r="N33" s="31"/>
      <c r="O33" s="167"/>
      <c r="P33" s="138" t="s">
        <v>18</v>
      </c>
      <c r="Q33" s="168"/>
      <c r="R33" s="134" t="s">
        <v>18</v>
      </c>
      <c r="S33" s="31"/>
      <c r="T33" s="127"/>
      <c r="U33" s="127"/>
      <c r="V33" s="31"/>
      <c r="W33" s="31"/>
      <c r="X33" s="31"/>
      <c r="AE33" s="4"/>
      <c r="AF33" s="4"/>
      <c r="AG33" s="66"/>
      <c r="AH33" s="66"/>
      <c r="AI33" s="66"/>
      <c r="AJ33" s="66"/>
      <c r="AK33" s="66"/>
      <c r="AL33" s="66"/>
    </row>
    <row r="34" spans="1:38" ht="20.25" customHeight="1" thickBot="1" x14ac:dyDescent="0.4">
      <c r="G34" s="90"/>
      <c r="H34" s="31"/>
      <c r="I34" s="31"/>
      <c r="J34" s="31"/>
      <c r="K34" s="31"/>
      <c r="L34" s="31"/>
      <c r="M34" s="31"/>
      <c r="N34" s="31"/>
      <c r="O34" s="169">
        <v>13.15</v>
      </c>
      <c r="P34" s="170">
        <f>ROUND(O34 * (1 + VAT), 2)</f>
        <v>15.12</v>
      </c>
      <c r="Q34" s="171">
        <v>0</v>
      </c>
      <c r="R34" s="172">
        <f>ROUND(Q34 * (1 + VAT), 2)</f>
        <v>0</v>
      </c>
      <c r="S34" s="31"/>
      <c r="T34" s="127"/>
      <c r="U34" s="127"/>
      <c r="V34" s="31"/>
      <c r="W34" s="31"/>
      <c r="X34" s="31"/>
      <c r="AE34" s="4"/>
      <c r="AF34" s="4"/>
      <c r="AG34" s="66"/>
      <c r="AH34" s="66"/>
      <c r="AI34" s="66"/>
      <c r="AJ34" s="66"/>
      <c r="AK34" s="66"/>
      <c r="AL34" s="66"/>
    </row>
    <row r="35" spans="1:38" ht="20.25" customHeight="1" x14ac:dyDescent="0.35"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127"/>
      <c r="U35" s="127"/>
      <c r="V35" s="31"/>
      <c r="W35" s="31"/>
      <c r="X35" s="31"/>
      <c r="AE35" s="4"/>
      <c r="AF35" s="4"/>
      <c r="AG35" s="66"/>
      <c r="AH35" s="66"/>
      <c r="AI35" s="66"/>
      <c r="AJ35" s="66"/>
      <c r="AK35" s="66"/>
      <c r="AL35" s="66"/>
    </row>
    <row r="36" spans="1:38" ht="20.25" customHeight="1" x14ac:dyDescent="0.2">
      <c r="X36" s="66"/>
      <c r="AE36" s="4"/>
      <c r="AF36" s="4"/>
      <c r="AG36" s="66"/>
      <c r="AH36" s="66"/>
      <c r="AI36" s="66"/>
      <c r="AJ36" s="66"/>
      <c r="AK36" s="66"/>
      <c r="AL36" s="66"/>
    </row>
    <row r="37" spans="1:38" ht="20.25" customHeight="1" x14ac:dyDescent="0.2">
      <c r="X37" s="66"/>
      <c r="AE37" s="4"/>
      <c r="AF37" s="4"/>
      <c r="AG37" s="66"/>
      <c r="AH37" s="66"/>
      <c r="AI37" s="66"/>
      <c r="AJ37" s="66"/>
      <c r="AK37" s="66"/>
      <c r="AL37" s="66"/>
    </row>
    <row r="38" spans="1:38" ht="21.95" customHeight="1" x14ac:dyDescent="0.2"/>
    <row r="39" spans="1:38" ht="21.95" customHeight="1" x14ac:dyDescent="0.2">
      <c r="P39" s="173"/>
    </row>
    <row r="40" spans="1:38" ht="21.95" customHeight="1" x14ac:dyDescent="0.2">
      <c r="P40" s="173"/>
      <c r="Y40" s="174"/>
      <c r="Z40" s="174"/>
      <c r="AA40" s="175"/>
      <c r="AB40" s="176"/>
      <c r="AC40" s="175"/>
      <c r="AD40" s="176"/>
    </row>
    <row r="41" spans="1:38" ht="20.25" customHeight="1" x14ac:dyDescent="0.2">
      <c r="G41" s="90"/>
      <c r="P41" s="173"/>
    </row>
    <row r="42" spans="1:38" ht="17.25" customHeight="1" x14ac:dyDescent="0.2">
      <c r="P42" s="173"/>
      <c r="W42" s="4"/>
    </row>
    <row r="43" spans="1:38" ht="17.25" customHeight="1" x14ac:dyDescent="0.2">
      <c r="P43" s="173"/>
      <c r="W43" s="4"/>
    </row>
    <row r="44" spans="1:38" x14ac:dyDescent="0.2">
      <c r="P44" s="173"/>
      <c r="Q44" s="173"/>
      <c r="R44" s="173"/>
    </row>
    <row r="45" spans="1:38" x14ac:dyDescent="0.2">
      <c r="P45" s="173"/>
      <c r="Q45" s="173"/>
      <c r="R45" s="173"/>
      <c r="T45" s="1"/>
      <c r="U45" s="1"/>
    </row>
    <row r="46" spans="1:38" x14ac:dyDescent="0.2">
      <c r="O46" s="66"/>
      <c r="T46" s="1"/>
      <c r="U46" s="1"/>
    </row>
    <row r="47" spans="1:38" x14ac:dyDescent="0.2">
      <c r="N47" s="66"/>
    </row>
  </sheetData>
  <mergeCells count="42">
    <mergeCell ref="H33:I33"/>
    <mergeCell ref="H30:I30"/>
    <mergeCell ref="H31:I31"/>
    <mergeCell ref="O31:R31"/>
    <mergeCell ref="H32:I32"/>
    <mergeCell ref="O32:P32"/>
    <mergeCell ref="Q32:R32"/>
    <mergeCell ref="Q26:R26"/>
    <mergeCell ref="S26:T26"/>
    <mergeCell ref="O27:P27"/>
    <mergeCell ref="H28:I28"/>
    <mergeCell ref="O28:P28"/>
    <mergeCell ref="H29:I29"/>
    <mergeCell ref="O29:P29"/>
    <mergeCell ref="H12:H15"/>
    <mergeCell ref="H16:H19"/>
    <mergeCell ref="H20:H23"/>
    <mergeCell ref="H26:I27"/>
    <mergeCell ref="J26:K27"/>
    <mergeCell ref="L26:M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Y22:Y25 AK8:AK21">
    <cfRule type="cellIs" dxfId="33" priority="1" stopIfTrue="1" operator="equal">
      <formula>"check"</formula>
    </cfRule>
  </conditionalFormatting>
  <conditionalFormatting sqref="AM8 AM12 AM16 AM20">
    <cfRule type="cellIs" dxfId="32" priority="2" stopIfTrue="1" operator="not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47"/>
  <sheetViews>
    <sheetView showGridLines="0" topLeftCell="G1" zoomScale="55" zoomScaleNormal="55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9.140625" defaultRowHeight="12.75" x14ac:dyDescent="0.2"/>
  <cols>
    <col min="1" max="4" width="9.140625" style="1" hidden="1" customWidth="1"/>
    <col min="5" max="5" width="8.140625" style="1" hidden="1" customWidth="1"/>
    <col min="6" max="6" width="9.7109375" style="1" customWidth="1"/>
    <col min="7" max="7" width="2.7109375" style="1" customWidth="1"/>
    <col min="8" max="8" width="27.7109375" style="1" customWidth="1"/>
    <col min="9" max="9" width="27.85546875" style="1" customWidth="1"/>
    <col min="10" max="10" width="20.140625" style="1" customWidth="1"/>
    <col min="11" max="11" width="21.28515625" style="1" bestFit="1" customWidth="1"/>
    <col min="12" max="12" width="16.28515625" style="1" customWidth="1"/>
    <col min="13" max="13" width="17.42578125" style="1" customWidth="1"/>
    <col min="14" max="19" width="18.7109375" style="1" customWidth="1"/>
    <col min="20" max="20" width="16" style="4" customWidth="1"/>
    <col min="21" max="21" width="13.28515625" style="4" customWidth="1"/>
    <col min="22" max="22" width="14.42578125" style="1" customWidth="1"/>
    <col min="23" max="23" width="16.7109375" style="1" customWidth="1"/>
    <col min="24" max="24" width="11.42578125" style="1" bestFit="1" customWidth="1"/>
    <col min="25" max="28" width="14.42578125" style="1" customWidth="1"/>
    <col min="29" max="29" width="16.28515625" style="1" customWidth="1"/>
    <col min="30" max="30" width="14.42578125" style="1" customWidth="1"/>
    <col min="31" max="31" width="17.85546875" style="1" customWidth="1"/>
    <col min="32" max="32" width="9.42578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0" ht="36" customHeight="1" x14ac:dyDescent="0.2">
      <c r="G1" s="2" t="s">
        <v>0</v>
      </c>
      <c r="I1" s="3"/>
      <c r="V1" s="4"/>
      <c r="W1" s="4"/>
    </row>
    <row r="2" spans="1:50" ht="54" customHeight="1" x14ac:dyDescent="0.2">
      <c r="A2" s="1" t="s">
        <v>1</v>
      </c>
      <c r="G2" s="5" t="s">
        <v>41</v>
      </c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177"/>
      <c r="X2" s="177"/>
      <c r="Y2" s="177"/>
      <c r="Z2" s="177"/>
      <c r="AA2" s="177"/>
      <c r="AB2" s="177"/>
      <c r="AC2" s="177"/>
      <c r="AD2" s="177"/>
      <c r="AE2" s="177"/>
      <c r="AF2" s="177"/>
      <c r="AG2" s="177"/>
      <c r="AH2" s="177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AF3" s="10"/>
      <c r="AG3" s="11"/>
    </row>
    <row r="4" spans="1:50" ht="29.85" customHeight="1" thickBot="1" x14ac:dyDescent="0.4">
      <c r="G4" s="12"/>
      <c r="H4" s="13"/>
      <c r="I4" s="14"/>
      <c r="J4" s="15" t="s">
        <v>3</v>
      </c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9"/>
      <c r="V4" s="15" t="s">
        <v>4</v>
      </c>
      <c r="W4" s="178"/>
      <c r="X4" s="178"/>
      <c r="Y4" s="178"/>
      <c r="Z4" s="178"/>
      <c r="AA4" s="178"/>
      <c r="AB4" s="178"/>
      <c r="AC4" s="178"/>
      <c r="AD4" s="178"/>
      <c r="AE4" s="178"/>
      <c r="AF4" s="178"/>
      <c r="AG4" s="179"/>
      <c r="AH4" s="17" t="s">
        <v>5</v>
      </c>
      <c r="AI4" s="18"/>
      <c r="AJ4" s="180"/>
    </row>
    <row r="5" spans="1:50" ht="20.25" customHeight="1" x14ac:dyDescent="0.35">
      <c r="G5" s="19"/>
      <c r="H5" s="20" t="s">
        <v>6</v>
      </c>
      <c r="I5" s="21"/>
      <c r="J5" s="22" t="s">
        <v>7</v>
      </c>
      <c r="K5" s="23"/>
      <c r="L5" s="23"/>
      <c r="M5" s="23"/>
      <c r="N5" s="23"/>
      <c r="O5" s="24"/>
      <c r="P5" s="25" t="s">
        <v>8</v>
      </c>
      <c r="Q5" s="26"/>
      <c r="R5" s="26"/>
      <c r="S5" s="26"/>
      <c r="T5" s="26"/>
      <c r="U5" s="26"/>
      <c r="V5" s="27" t="s">
        <v>7</v>
      </c>
      <c r="W5" s="23"/>
      <c r="X5" s="23"/>
      <c r="Y5" s="23"/>
      <c r="Z5" s="23"/>
      <c r="AA5" s="24"/>
      <c r="AB5" s="25" t="s">
        <v>8</v>
      </c>
      <c r="AC5" s="26"/>
      <c r="AD5" s="26"/>
      <c r="AE5" s="26"/>
      <c r="AF5" s="26"/>
      <c r="AG5" s="181"/>
      <c r="AH5" s="29"/>
      <c r="AI5" s="30"/>
      <c r="AJ5" s="31"/>
      <c r="AK5" s="32"/>
    </row>
    <row r="6" spans="1:50" ht="20.25" customHeight="1" x14ac:dyDescent="0.35">
      <c r="G6" s="19"/>
      <c r="H6" s="33"/>
      <c r="I6" s="34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5" t="s">
        <v>10</v>
      </c>
      <c r="Q6" s="36"/>
      <c r="R6" s="35" t="s">
        <v>11</v>
      </c>
      <c r="S6" s="36"/>
      <c r="T6" s="35" t="s">
        <v>12</v>
      </c>
      <c r="U6" s="35"/>
      <c r="V6" s="38" t="s">
        <v>10</v>
      </c>
      <c r="W6" s="36"/>
      <c r="X6" s="35" t="s">
        <v>11</v>
      </c>
      <c r="Y6" s="36"/>
      <c r="Z6" s="35" t="s">
        <v>12</v>
      </c>
      <c r="AA6" s="37"/>
      <c r="AB6" s="35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J6" s="31"/>
      <c r="AK6" s="32"/>
      <c r="AL6" s="32"/>
      <c r="AS6" s="40"/>
    </row>
    <row r="7" spans="1:50" ht="20.25" customHeight="1" x14ac:dyDescent="0.35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41"/>
      <c r="I7" s="42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7" t="s">
        <v>18</v>
      </c>
      <c r="V7" s="48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50"/>
      <c r="AI7" s="49" t="s">
        <v>18</v>
      </c>
      <c r="AJ7" s="31"/>
      <c r="AK7" s="32"/>
      <c r="AL7" s="32"/>
      <c r="AS7" s="40"/>
    </row>
    <row r="8" spans="1:50" ht="21.6" customHeight="1" x14ac:dyDescent="0.35">
      <c r="A8" s="1" t="s">
        <v>42</v>
      </c>
      <c r="B8" s="1" t="s">
        <v>43</v>
      </c>
      <c r="C8" s="1">
        <v>0</v>
      </c>
      <c r="D8" s="1">
        <v>1</v>
      </c>
      <c r="E8" s="1" t="str">
        <f>B8&amp;C8&amp;D8&amp;IF($A$2="Non-municipal","N",IF($A$2="Municiple","Y","error"))</f>
        <v>RuCPPn01N</v>
      </c>
      <c r="G8" s="19"/>
      <c r="H8" s="182" t="s">
        <v>21</v>
      </c>
      <c r="I8" s="52" t="s">
        <v>22</v>
      </c>
      <c r="J8" s="183">
        <v>421.35</v>
      </c>
      <c r="K8" s="184">
        <f t="shared" ref="K8:K21" si="0">ROUND(J8 * (1 + VAT), 2)</f>
        <v>484.55</v>
      </c>
      <c r="L8" s="183">
        <v>127.65</v>
      </c>
      <c r="M8" s="184">
        <f t="shared" ref="M8:M21" si="1">ROUND(L8 * (1 + VAT), 2)</f>
        <v>146.80000000000001</v>
      </c>
      <c r="N8" s="183">
        <v>77.94</v>
      </c>
      <c r="O8" s="184">
        <f t="shared" ref="O8:O21" si="2">ROUND(N8 * (1 + VAT), 2)</f>
        <v>89.63</v>
      </c>
      <c r="P8" s="183">
        <v>137.44999999999999</v>
      </c>
      <c r="Q8" s="184">
        <f t="shared" ref="Q8:Q21" si="3">ROUND(P8 * (1 + VAT), 2)</f>
        <v>158.07</v>
      </c>
      <c r="R8" s="183">
        <v>94.58</v>
      </c>
      <c r="S8" s="184">
        <f t="shared" ref="S8:S21" si="4">ROUND(R8 * (1 + VAT), 2)</f>
        <v>108.77</v>
      </c>
      <c r="T8" s="183">
        <v>67.459999999999994</v>
      </c>
      <c r="U8" s="185">
        <f t="shared" ref="U8:U21" si="5">ROUND(T8 * (1 + VAT), 2)</f>
        <v>77.58</v>
      </c>
      <c r="V8" s="186">
        <v>610.52</v>
      </c>
      <c r="W8" s="184">
        <f>ROUND(V8 * (1 + VAT), 2)</f>
        <v>702.1</v>
      </c>
      <c r="X8" s="183">
        <v>316.82</v>
      </c>
      <c r="Y8" s="184">
        <f>ROUND(X8 * (1 + VAT), 2)</f>
        <v>364.34</v>
      </c>
      <c r="Z8" s="183">
        <v>77.94</v>
      </c>
      <c r="AA8" s="184">
        <f>ROUND(Z8 * (1 + VAT), 2)</f>
        <v>89.63</v>
      </c>
      <c r="AB8" s="183">
        <v>326.63</v>
      </c>
      <c r="AC8" s="184">
        <f>ROUND(AB8 * (1 + VAT), 2)</f>
        <v>375.62</v>
      </c>
      <c r="AD8" s="183">
        <v>283.76</v>
      </c>
      <c r="AE8" s="184">
        <f>ROUND(AD8 * (1 + VAT), 2)</f>
        <v>326.32</v>
      </c>
      <c r="AF8" s="183">
        <v>67.459999999999994</v>
      </c>
      <c r="AG8" s="187">
        <f>ROUND(AF8 * (1 + VAT), 2)</f>
        <v>77.58</v>
      </c>
      <c r="AH8" s="188">
        <v>27.36</v>
      </c>
      <c r="AI8" s="189">
        <f t="shared" ref="AI8:AI21" si="6">ROUND(AH8 * (1 + VAT), 2)</f>
        <v>31.46</v>
      </c>
      <c r="AJ8" s="61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0" ht="21.6" customHeight="1" x14ac:dyDescent="0.35">
      <c r="A9" s="1" t="s">
        <v>42</v>
      </c>
      <c r="B9" s="1" t="s">
        <v>43</v>
      </c>
      <c r="C9" s="1">
        <v>0</v>
      </c>
      <c r="D9" s="1">
        <v>2</v>
      </c>
      <c r="E9" s="1" t="str">
        <f t="shared" ref="E9:E21" si="7">B9&amp;C9&amp;D9&amp;IF($A$2="Non-municipal","N",IF($A$2="Municiple","Y","error"))</f>
        <v>RuCPPn02N</v>
      </c>
      <c r="G9" s="19"/>
      <c r="H9" s="67"/>
      <c r="I9" s="52" t="s">
        <v>23</v>
      </c>
      <c r="J9" s="53">
        <v>417.19</v>
      </c>
      <c r="K9" s="68">
        <f t="shared" si="0"/>
        <v>479.77</v>
      </c>
      <c r="L9" s="53">
        <v>126.39</v>
      </c>
      <c r="M9" s="68">
        <f t="shared" si="1"/>
        <v>145.35</v>
      </c>
      <c r="N9" s="53">
        <v>77.150000000000006</v>
      </c>
      <c r="O9" s="68">
        <f t="shared" si="2"/>
        <v>88.72</v>
      </c>
      <c r="P9" s="53">
        <v>136.1</v>
      </c>
      <c r="Q9" s="68">
        <f t="shared" si="3"/>
        <v>156.52000000000001</v>
      </c>
      <c r="R9" s="53">
        <v>93.65</v>
      </c>
      <c r="S9" s="68">
        <f t="shared" si="4"/>
        <v>107.7</v>
      </c>
      <c r="T9" s="53">
        <v>66.77</v>
      </c>
      <c r="U9" s="69">
        <f t="shared" si="5"/>
        <v>76.790000000000006</v>
      </c>
      <c r="V9" s="70">
        <v>606.36</v>
      </c>
      <c r="W9" s="68">
        <f>ROUND(V9 * (1 + VAT), 2)</f>
        <v>697.31</v>
      </c>
      <c r="X9" s="53">
        <v>315.56</v>
      </c>
      <c r="Y9" s="68">
        <f>ROUND(X9 * (1 + VAT), 2)</f>
        <v>362.89</v>
      </c>
      <c r="Z9" s="53">
        <v>77.150000000000006</v>
      </c>
      <c r="AA9" s="68">
        <f>ROUND(Z9 * (1 + VAT), 2)</f>
        <v>88.72</v>
      </c>
      <c r="AB9" s="53">
        <v>325.27999999999997</v>
      </c>
      <c r="AC9" s="68">
        <f>ROUND(AB9 * (1 + VAT), 2)</f>
        <v>374.07</v>
      </c>
      <c r="AD9" s="53">
        <v>282.83</v>
      </c>
      <c r="AE9" s="68">
        <f>ROUND(AD9 * (1 + VAT), 2)</f>
        <v>325.25</v>
      </c>
      <c r="AF9" s="53">
        <v>66.77</v>
      </c>
      <c r="AG9" s="71">
        <f>ROUND(AF9 * (1 + VAT), 2)</f>
        <v>76.790000000000006</v>
      </c>
      <c r="AH9" s="72">
        <v>25.07</v>
      </c>
      <c r="AI9" s="73">
        <f t="shared" si="6"/>
        <v>28.83</v>
      </c>
      <c r="AJ9" s="74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0" ht="20.25" hidden="1" customHeight="1" x14ac:dyDescent="0.35">
      <c r="A10" s="1" t="s">
        <v>42</v>
      </c>
      <c r="B10" s="1" t="s">
        <v>43</v>
      </c>
      <c r="E10" s="1" t="str">
        <f t="shared" si="7"/>
        <v>RuCPPnN</v>
      </c>
      <c r="G10" s="19"/>
      <c r="H10" s="67"/>
      <c r="I10" s="52"/>
      <c r="J10" s="53">
        <v>0</v>
      </c>
      <c r="K10" s="68"/>
      <c r="L10" s="53">
        <v>0</v>
      </c>
      <c r="M10" s="68"/>
      <c r="N10" s="53">
        <v>0</v>
      </c>
      <c r="O10" s="68"/>
      <c r="P10" s="53">
        <v>0</v>
      </c>
      <c r="Q10" s="68"/>
      <c r="R10" s="53">
        <v>0</v>
      </c>
      <c r="S10" s="68"/>
      <c r="T10" s="53">
        <v>0</v>
      </c>
      <c r="U10" s="69"/>
      <c r="V10" s="70">
        <v>0</v>
      </c>
      <c r="W10" s="68"/>
      <c r="X10" s="53">
        <v>0</v>
      </c>
      <c r="Y10" s="68"/>
      <c r="Z10" s="53">
        <v>0</v>
      </c>
      <c r="AA10" s="68"/>
      <c r="AB10" s="53">
        <v>0</v>
      </c>
      <c r="AC10" s="68"/>
      <c r="AD10" s="53">
        <v>0</v>
      </c>
      <c r="AE10" s="68"/>
      <c r="AF10" s="53">
        <v>0</v>
      </c>
      <c r="AG10" s="71"/>
      <c r="AH10" s="72">
        <v>0</v>
      </c>
      <c r="AI10" s="73"/>
      <c r="AJ10" s="74"/>
      <c r="AK10" s="62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0" ht="20.25" hidden="1" customHeight="1" x14ac:dyDescent="0.35">
      <c r="A11" s="1" t="s">
        <v>42</v>
      </c>
      <c r="B11" s="1" t="s">
        <v>43</v>
      </c>
      <c r="E11" s="1" t="str">
        <f t="shared" si="7"/>
        <v>RuCPPnN</v>
      </c>
      <c r="G11" s="19"/>
      <c r="H11" s="76"/>
      <c r="I11" s="52"/>
      <c r="J11" s="77">
        <v>0</v>
      </c>
      <c r="K11" s="78"/>
      <c r="L11" s="77">
        <v>0</v>
      </c>
      <c r="M11" s="78"/>
      <c r="N11" s="77">
        <v>0</v>
      </c>
      <c r="O11" s="78"/>
      <c r="P11" s="77">
        <v>0</v>
      </c>
      <c r="Q11" s="78"/>
      <c r="R11" s="77">
        <v>0</v>
      </c>
      <c r="S11" s="78"/>
      <c r="T11" s="77">
        <v>0</v>
      </c>
      <c r="U11" s="79"/>
      <c r="V11" s="80">
        <v>0</v>
      </c>
      <c r="W11" s="78"/>
      <c r="X11" s="77">
        <v>0</v>
      </c>
      <c r="Y11" s="78"/>
      <c r="Z11" s="77">
        <v>0</v>
      </c>
      <c r="AA11" s="78"/>
      <c r="AB11" s="77">
        <v>0</v>
      </c>
      <c r="AC11" s="78"/>
      <c r="AD11" s="77">
        <v>0</v>
      </c>
      <c r="AE11" s="78"/>
      <c r="AF11" s="77">
        <v>0</v>
      </c>
      <c r="AG11" s="81"/>
      <c r="AH11" s="82">
        <v>0</v>
      </c>
      <c r="AI11" s="83"/>
      <c r="AJ11" s="74"/>
      <c r="AK11" s="62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0" ht="20.25" customHeight="1" x14ac:dyDescent="0.35">
      <c r="A12" s="1" t="s">
        <v>42</v>
      </c>
      <c r="B12" s="1" t="s">
        <v>43</v>
      </c>
      <c r="C12" s="1">
        <v>1</v>
      </c>
      <c r="D12" s="1">
        <v>1</v>
      </c>
      <c r="E12" s="1" t="str">
        <f t="shared" si="7"/>
        <v>RuCPPn11N</v>
      </c>
      <c r="G12" s="19"/>
      <c r="H12" s="182" t="s">
        <v>24</v>
      </c>
      <c r="I12" s="190" t="s">
        <v>22</v>
      </c>
      <c r="J12" s="183">
        <v>425.58</v>
      </c>
      <c r="K12" s="184">
        <f t="shared" si="0"/>
        <v>489.42</v>
      </c>
      <c r="L12" s="183">
        <v>128.91999999999999</v>
      </c>
      <c r="M12" s="184">
        <f t="shared" si="1"/>
        <v>148.26</v>
      </c>
      <c r="N12" s="183">
        <v>78.709999999999994</v>
      </c>
      <c r="O12" s="184">
        <f t="shared" si="2"/>
        <v>90.52</v>
      </c>
      <c r="P12" s="183">
        <v>138.82</v>
      </c>
      <c r="Q12" s="184">
        <f t="shared" si="3"/>
        <v>159.63999999999999</v>
      </c>
      <c r="R12" s="183">
        <v>95.55</v>
      </c>
      <c r="S12" s="184">
        <f t="shared" si="4"/>
        <v>109.88</v>
      </c>
      <c r="T12" s="183">
        <v>68.150000000000006</v>
      </c>
      <c r="U12" s="185">
        <f t="shared" si="5"/>
        <v>78.37</v>
      </c>
      <c r="V12" s="186">
        <v>614.75</v>
      </c>
      <c r="W12" s="184">
        <f>ROUND(V12 * (1 + VAT), 2)</f>
        <v>706.96</v>
      </c>
      <c r="X12" s="183">
        <v>318.10000000000002</v>
      </c>
      <c r="Y12" s="184">
        <f>ROUND(X12 * (1 + VAT), 2)</f>
        <v>365.82</v>
      </c>
      <c r="Z12" s="183">
        <v>78.709999999999994</v>
      </c>
      <c r="AA12" s="184">
        <f>ROUND(Z12 * (1 + VAT), 2)</f>
        <v>90.52</v>
      </c>
      <c r="AB12" s="183">
        <v>327.99</v>
      </c>
      <c r="AC12" s="184">
        <f>ROUND(AB12 * (1 + VAT), 2)</f>
        <v>377.19</v>
      </c>
      <c r="AD12" s="183">
        <v>284.72000000000003</v>
      </c>
      <c r="AE12" s="184">
        <f>ROUND(AD12 * (1 + VAT), 2)</f>
        <v>327.43</v>
      </c>
      <c r="AF12" s="183">
        <v>68.150000000000006</v>
      </c>
      <c r="AG12" s="187">
        <f>ROUND(AF12 * (1 + VAT), 2)</f>
        <v>78.37</v>
      </c>
      <c r="AH12" s="188">
        <v>27.44</v>
      </c>
      <c r="AI12" s="189">
        <f t="shared" si="6"/>
        <v>31.56</v>
      </c>
      <c r="AJ12" s="31"/>
      <c r="AK12" s="62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0" ht="22.9" customHeight="1" x14ac:dyDescent="0.35">
      <c r="A13" s="1" t="s">
        <v>42</v>
      </c>
      <c r="B13" s="1" t="s">
        <v>43</v>
      </c>
      <c r="C13" s="1">
        <v>1</v>
      </c>
      <c r="D13" s="1">
        <v>2</v>
      </c>
      <c r="E13" s="1" t="str">
        <f t="shared" si="7"/>
        <v>RuCPPn12N</v>
      </c>
      <c r="G13" s="19"/>
      <c r="H13" s="67"/>
      <c r="I13" s="85" t="s">
        <v>23</v>
      </c>
      <c r="J13" s="53">
        <v>421.34</v>
      </c>
      <c r="K13" s="68">
        <f t="shared" si="0"/>
        <v>484.54</v>
      </c>
      <c r="L13" s="53">
        <v>127.63</v>
      </c>
      <c r="M13" s="68">
        <f t="shared" si="1"/>
        <v>146.77000000000001</v>
      </c>
      <c r="N13" s="53">
        <v>77.94</v>
      </c>
      <c r="O13" s="68">
        <f t="shared" si="2"/>
        <v>89.63</v>
      </c>
      <c r="P13" s="53">
        <v>137.44999999999999</v>
      </c>
      <c r="Q13" s="68">
        <f t="shared" si="3"/>
        <v>158.07</v>
      </c>
      <c r="R13" s="53">
        <v>94.57</v>
      </c>
      <c r="S13" s="68">
        <f t="shared" si="4"/>
        <v>108.76</v>
      </c>
      <c r="T13" s="53">
        <v>67.459999999999994</v>
      </c>
      <c r="U13" s="69">
        <f t="shared" si="5"/>
        <v>77.58</v>
      </c>
      <c r="V13" s="70">
        <v>610.51</v>
      </c>
      <c r="W13" s="68">
        <f>ROUND(V13 * (1 + VAT), 2)</f>
        <v>702.09</v>
      </c>
      <c r="X13" s="53">
        <v>316.81</v>
      </c>
      <c r="Y13" s="68">
        <f>ROUND(X13 * (1 + VAT), 2)</f>
        <v>364.33</v>
      </c>
      <c r="Z13" s="53">
        <v>77.94</v>
      </c>
      <c r="AA13" s="68">
        <f>ROUND(Z13 * (1 + VAT), 2)</f>
        <v>89.63</v>
      </c>
      <c r="AB13" s="53">
        <v>326.63</v>
      </c>
      <c r="AC13" s="68">
        <f>ROUND(AB13 * (1 + VAT), 2)</f>
        <v>375.62</v>
      </c>
      <c r="AD13" s="53">
        <v>283.75</v>
      </c>
      <c r="AE13" s="68">
        <f>ROUND(AD13 * (1 + VAT), 2)</f>
        <v>326.31</v>
      </c>
      <c r="AF13" s="53">
        <v>67.459999999999994</v>
      </c>
      <c r="AG13" s="71">
        <f>ROUND(AF13 * (1 + VAT), 2)</f>
        <v>77.58</v>
      </c>
      <c r="AH13" s="72">
        <v>25.22</v>
      </c>
      <c r="AI13" s="73">
        <f t="shared" si="6"/>
        <v>29</v>
      </c>
      <c r="AJ13" s="86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0" ht="20.25" hidden="1" customHeight="1" x14ac:dyDescent="0.35">
      <c r="A14" s="1" t="s">
        <v>42</v>
      </c>
      <c r="B14" s="1" t="s">
        <v>43</v>
      </c>
      <c r="E14" s="1" t="str">
        <f t="shared" si="7"/>
        <v>RuCPPnN</v>
      </c>
      <c r="G14" s="19"/>
      <c r="H14" s="67"/>
      <c r="I14" s="52"/>
      <c r="J14" s="53">
        <v>0</v>
      </c>
      <c r="K14" s="68"/>
      <c r="L14" s="53">
        <v>0</v>
      </c>
      <c r="M14" s="68"/>
      <c r="N14" s="53">
        <v>0</v>
      </c>
      <c r="O14" s="68"/>
      <c r="P14" s="53">
        <v>0</v>
      </c>
      <c r="Q14" s="68"/>
      <c r="R14" s="53">
        <v>0</v>
      </c>
      <c r="S14" s="68"/>
      <c r="T14" s="53">
        <v>0</v>
      </c>
      <c r="U14" s="69"/>
      <c r="V14" s="70">
        <v>0</v>
      </c>
      <c r="W14" s="68"/>
      <c r="X14" s="53">
        <v>0</v>
      </c>
      <c r="Y14" s="68"/>
      <c r="Z14" s="53">
        <v>0</v>
      </c>
      <c r="AA14" s="68"/>
      <c r="AB14" s="53">
        <v>0</v>
      </c>
      <c r="AC14" s="68"/>
      <c r="AD14" s="53">
        <v>0</v>
      </c>
      <c r="AE14" s="68"/>
      <c r="AF14" s="53">
        <v>0</v>
      </c>
      <c r="AG14" s="71"/>
      <c r="AH14" s="72">
        <v>0</v>
      </c>
      <c r="AI14" s="73"/>
      <c r="AJ14" s="86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0" ht="20.25" hidden="1" customHeight="1" x14ac:dyDescent="0.35">
      <c r="A15" s="1" t="s">
        <v>42</v>
      </c>
      <c r="B15" s="1" t="s">
        <v>43</v>
      </c>
      <c r="E15" s="1" t="str">
        <f t="shared" si="7"/>
        <v>RuCPPnN</v>
      </c>
      <c r="G15" s="19"/>
      <c r="H15" s="76"/>
      <c r="I15" s="87"/>
      <c r="J15" s="77">
        <v>0</v>
      </c>
      <c r="K15" s="78"/>
      <c r="L15" s="77">
        <v>0</v>
      </c>
      <c r="M15" s="78"/>
      <c r="N15" s="77">
        <v>0</v>
      </c>
      <c r="O15" s="78"/>
      <c r="P15" s="77">
        <v>0</v>
      </c>
      <c r="Q15" s="78"/>
      <c r="R15" s="77">
        <v>0</v>
      </c>
      <c r="S15" s="78"/>
      <c r="T15" s="77">
        <v>0</v>
      </c>
      <c r="U15" s="79"/>
      <c r="V15" s="80">
        <v>0</v>
      </c>
      <c r="W15" s="78"/>
      <c r="X15" s="77">
        <v>0</v>
      </c>
      <c r="Y15" s="78"/>
      <c r="Z15" s="77">
        <v>0</v>
      </c>
      <c r="AA15" s="78"/>
      <c r="AB15" s="77">
        <v>0</v>
      </c>
      <c r="AC15" s="78"/>
      <c r="AD15" s="77">
        <v>0</v>
      </c>
      <c r="AE15" s="78"/>
      <c r="AF15" s="77">
        <v>0</v>
      </c>
      <c r="AG15" s="81"/>
      <c r="AH15" s="82">
        <v>0</v>
      </c>
      <c r="AI15" s="83"/>
      <c r="AJ15" s="86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0" ht="21.6" customHeight="1" x14ac:dyDescent="0.35">
      <c r="A16" s="1" t="s">
        <v>42</v>
      </c>
      <c r="B16" s="1" t="s">
        <v>43</v>
      </c>
      <c r="C16" s="1">
        <v>2</v>
      </c>
      <c r="D16" s="1">
        <v>1</v>
      </c>
      <c r="E16" s="1" t="str">
        <f t="shared" si="7"/>
        <v>RuCPPn21N</v>
      </c>
      <c r="G16" s="19"/>
      <c r="H16" s="182" t="s">
        <v>25</v>
      </c>
      <c r="I16" s="52" t="s">
        <v>22</v>
      </c>
      <c r="J16" s="183">
        <v>429.84</v>
      </c>
      <c r="K16" s="184">
        <f t="shared" si="0"/>
        <v>494.32</v>
      </c>
      <c r="L16" s="183">
        <v>130.22999999999999</v>
      </c>
      <c r="M16" s="184">
        <f t="shared" si="1"/>
        <v>149.76</v>
      </c>
      <c r="N16" s="183">
        <v>79.489999999999995</v>
      </c>
      <c r="O16" s="184">
        <f t="shared" si="2"/>
        <v>91.41</v>
      </c>
      <c r="P16" s="183">
        <v>140.22</v>
      </c>
      <c r="Q16" s="184">
        <f t="shared" si="3"/>
        <v>161.25</v>
      </c>
      <c r="R16" s="183">
        <v>96.49</v>
      </c>
      <c r="S16" s="184">
        <f t="shared" si="4"/>
        <v>110.96</v>
      </c>
      <c r="T16" s="183">
        <v>68.83</v>
      </c>
      <c r="U16" s="185">
        <f t="shared" si="5"/>
        <v>79.150000000000006</v>
      </c>
      <c r="V16" s="186">
        <v>619.02</v>
      </c>
      <c r="W16" s="184">
        <f>ROUND(V16 * (1 + VAT), 2)</f>
        <v>711.87</v>
      </c>
      <c r="X16" s="183">
        <v>319.39999999999998</v>
      </c>
      <c r="Y16" s="184">
        <f>ROUND(X16 * (1 + VAT), 2)</f>
        <v>367.31</v>
      </c>
      <c r="Z16" s="183">
        <v>79.489999999999995</v>
      </c>
      <c r="AA16" s="184">
        <f>ROUND(Z16 * (1 + VAT), 2)</f>
        <v>91.41</v>
      </c>
      <c r="AB16" s="183">
        <v>329.4</v>
      </c>
      <c r="AC16" s="184">
        <f>ROUND(AB16 * (1 + VAT), 2)</f>
        <v>378.81</v>
      </c>
      <c r="AD16" s="183">
        <v>285.67</v>
      </c>
      <c r="AE16" s="184">
        <f>ROUND(AD16 * (1 + VAT), 2)</f>
        <v>328.52</v>
      </c>
      <c r="AF16" s="183">
        <v>68.83</v>
      </c>
      <c r="AG16" s="187">
        <f>ROUND(AF16 * (1 + VAT), 2)</f>
        <v>79.150000000000006</v>
      </c>
      <c r="AH16" s="188">
        <v>27.58</v>
      </c>
      <c r="AI16" s="189">
        <f t="shared" si="6"/>
        <v>31.72</v>
      </c>
      <c r="AJ16" s="31"/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35">
      <c r="A17" s="1" t="s">
        <v>42</v>
      </c>
      <c r="B17" s="1" t="s">
        <v>43</v>
      </c>
      <c r="C17" s="1">
        <v>2</v>
      </c>
      <c r="D17" s="1">
        <v>2</v>
      </c>
      <c r="E17" s="1" t="str">
        <f t="shared" si="7"/>
        <v>RuCPPn22N</v>
      </c>
      <c r="G17" s="19"/>
      <c r="H17" s="67"/>
      <c r="I17" s="85" t="s">
        <v>23</v>
      </c>
      <c r="J17" s="53">
        <v>425.55</v>
      </c>
      <c r="K17" s="68">
        <f t="shared" si="0"/>
        <v>489.38</v>
      </c>
      <c r="L17" s="53">
        <v>128.9</v>
      </c>
      <c r="M17" s="68">
        <f t="shared" si="1"/>
        <v>148.24</v>
      </c>
      <c r="N17" s="53">
        <v>78.709999999999994</v>
      </c>
      <c r="O17" s="68">
        <f t="shared" si="2"/>
        <v>90.52</v>
      </c>
      <c r="P17" s="53">
        <v>138.82</v>
      </c>
      <c r="Q17" s="68">
        <f t="shared" si="3"/>
        <v>159.63999999999999</v>
      </c>
      <c r="R17" s="53">
        <v>95.55</v>
      </c>
      <c r="S17" s="68">
        <f t="shared" si="4"/>
        <v>109.88</v>
      </c>
      <c r="T17" s="53">
        <v>68.150000000000006</v>
      </c>
      <c r="U17" s="69">
        <f t="shared" si="5"/>
        <v>78.37</v>
      </c>
      <c r="V17" s="70">
        <v>614.73</v>
      </c>
      <c r="W17" s="68">
        <f>ROUND(V17 * (1 + VAT), 2)</f>
        <v>706.94</v>
      </c>
      <c r="X17" s="53">
        <v>318.08</v>
      </c>
      <c r="Y17" s="68">
        <f>ROUND(X17 * (1 + VAT), 2)</f>
        <v>365.79</v>
      </c>
      <c r="Z17" s="53">
        <v>78.709999999999994</v>
      </c>
      <c r="AA17" s="68">
        <f>ROUND(Z17 * (1 + VAT), 2)</f>
        <v>90.52</v>
      </c>
      <c r="AB17" s="53">
        <v>327.99</v>
      </c>
      <c r="AC17" s="68">
        <f>ROUND(AB17 * (1 + VAT), 2)</f>
        <v>377.19</v>
      </c>
      <c r="AD17" s="53">
        <v>284.72000000000003</v>
      </c>
      <c r="AE17" s="68">
        <f>ROUND(AD17 * (1 + VAT), 2)</f>
        <v>327.43</v>
      </c>
      <c r="AF17" s="53">
        <v>68.150000000000006</v>
      </c>
      <c r="AG17" s="71">
        <f>ROUND(AF17 * (1 + VAT), 2)</f>
        <v>78.37</v>
      </c>
      <c r="AH17" s="72">
        <v>25.34</v>
      </c>
      <c r="AI17" s="73">
        <f t="shared" si="6"/>
        <v>29.14</v>
      </c>
      <c r="AJ17" s="8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0.25" hidden="1" customHeight="1" x14ac:dyDescent="0.35">
      <c r="A18" s="1" t="s">
        <v>42</v>
      </c>
      <c r="B18" s="1" t="s">
        <v>43</v>
      </c>
      <c r="E18" s="1" t="str">
        <f t="shared" si="7"/>
        <v>RuCPPnN</v>
      </c>
      <c r="G18" s="19"/>
      <c r="H18" s="67"/>
      <c r="I18" s="52"/>
      <c r="J18" s="53">
        <v>0</v>
      </c>
      <c r="K18" s="68"/>
      <c r="L18" s="53">
        <v>0</v>
      </c>
      <c r="M18" s="68"/>
      <c r="N18" s="53">
        <v>0</v>
      </c>
      <c r="O18" s="68"/>
      <c r="P18" s="53">
        <v>0</v>
      </c>
      <c r="Q18" s="68"/>
      <c r="R18" s="53">
        <v>0</v>
      </c>
      <c r="S18" s="68"/>
      <c r="T18" s="53">
        <v>0</v>
      </c>
      <c r="U18" s="69"/>
      <c r="V18" s="70">
        <v>0</v>
      </c>
      <c r="W18" s="68"/>
      <c r="X18" s="53">
        <v>0</v>
      </c>
      <c r="Y18" s="68"/>
      <c r="Z18" s="53">
        <v>0</v>
      </c>
      <c r="AA18" s="68"/>
      <c r="AB18" s="53">
        <v>0</v>
      </c>
      <c r="AC18" s="68"/>
      <c r="AD18" s="53">
        <v>0</v>
      </c>
      <c r="AE18" s="68"/>
      <c r="AF18" s="53">
        <v>0</v>
      </c>
      <c r="AG18" s="71"/>
      <c r="AH18" s="72">
        <v>0</v>
      </c>
      <c r="AI18" s="73"/>
      <c r="AJ18" s="8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0.25" hidden="1" customHeight="1" x14ac:dyDescent="0.35">
      <c r="A19" s="1" t="s">
        <v>42</v>
      </c>
      <c r="B19" s="1" t="s">
        <v>43</v>
      </c>
      <c r="E19" s="1" t="str">
        <f t="shared" si="7"/>
        <v>RuCPPnN</v>
      </c>
      <c r="G19" s="19"/>
      <c r="H19" s="76"/>
      <c r="I19" s="87"/>
      <c r="J19" s="77">
        <v>0</v>
      </c>
      <c r="K19" s="78"/>
      <c r="L19" s="77">
        <v>0</v>
      </c>
      <c r="M19" s="78"/>
      <c r="N19" s="77">
        <v>0</v>
      </c>
      <c r="O19" s="78"/>
      <c r="P19" s="77">
        <v>0</v>
      </c>
      <c r="Q19" s="78"/>
      <c r="R19" s="77">
        <v>0</v>
      </c>
      <c r="S19" s="78"/>
      <c r="T19" s="77">
        <v>0</v>
      </c>
      <c r="U19" s="79"/>
      <c r="V19" s="80">
        <v>0</v>
      </c>
      <c r="W19" s="78"/>
      <c r="X19" s="77">
        <v>0</v>
      </c>
      <c r="Y19" s="78"/>
      <c r="Z19" s="77">
        <v>0</v>
      </c>
      <c r="AA19" s="78"/>
      <c r="AB19" s="77">
        <v>0</v>
      </c>
      <c r="AC19" s="78"/>
      <c r="AD19" s="77">
        <v>0</v>
      </c>
      <c r="AE19" s="78"/>
      <c r="AF19" s="77">
        <v>0</v>
      </c>
      <c r="AG19" s="81"/>
      <c r="AH19" s="82">
        <v>0</v>
      </c>
      <c r="AI19" s="83"/>
      <c r="AJ19" s="74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35">
      <c r="A20" s="1" t="s">
        <v>42</v>
      </c>
      <c r="B20" s="1" t="s">
        <v>43</v>
      </c>
      <c r="C20" s="1">
        <v>3</v>
      </c>
      <c r="D20" s="1">
        <v>1</v>
      </c>
      <c r="E20" s="1" t="str">
        <f t="shared" si="7"/>
        <v>RuCPPn31N</v>
      </c>
      <c r="G20" s="90"/>
      <c r="H20" s="182" t="s">
        <v>26</v>
      </c>
      <c r="I20" s="52" t="s">
        <v>22</v>
      </c>
      <c r="J20" s="183">
        <v>434.13</v>
      </c>
      <c r="K20" s="184">
        <f t="shared" si="0"/>
        <v>499.25</v>
      </c>
      <c r="L20" s="183">
        <v>131.52000000000001</v>
      </c>
      <c r="M20" s="184">
        <f t="shared" si="1"/>
        <v>151.25</v>
      </c>
      <c r="N20" s="183">
        <v>80.27</v>
      </c>
      <c r="O20" s="184">
        <f t="shared" si="2"/>
        <v>92.31</v>
      </c>
      <c r="P20" s="183">
        <v>141.57</v>
      </c>
      <c r="Q20" s="184">
        <f t="shared" si="3"/>
        <v>162.81</v>
      </c>
      <c r="R20" s="183">
        <v>97.46</v>
      </c>
      <c r="S20" s="184">
        <f t="shared" si="4"/>
        <v>112.08</v>
      </c>
      <c r="T20" s="183">
        <v>69.52</v>
      </c>
      <c r="U20" s="185">
        <f t="shared" si="5"/>
        <v>79.95</v>
      </c>
      <c r="V20" s="186">
        <v>623.29999999999995</v>
      </c>
      <c r="W20" s="184">
        <f>ROUND(V20 * (1 + VAT), 2)</f>
        <v>716.8</v>
      </c>
      <c r="X20" s="183">
        <v>320.69</v>
      </c>
      <c r="Y20" s="184">
        <f>ROUND(X20 * (1 + VAT), 2)</f>
        <v>368.79</v>
      </c>
      <c r="Z20" s="183">
        <v>80.27</v>
      </c>
      <c r="AA20" s="184">
        <f>ROUND(Z20 * (1 + VAT), 2)</f>
        <v>92.31</v>
      </c>
      <c r="AB20" s="183">
        <v>330.74</v>
      </c>
      <c r="AC20" s="184">
        <f>ROUND(AB20 * (1 + VAT), 2)</f>
        <v>380.35</v>
      </c>
      <c r="AD20" s="183">
        <v>286.63</v>
      </c>
      <c r="AE20" s="184">
        <f>ROUND(AD20 * (1 + VAT), 2)</f>
        <v>329.62</v>
      </c>
      <c r="AF20" s="183">
        <v>69.52</v>
      </c>
      <c r="AG20" s="187">
        <f>ROUND(AF20 * (1 + VAT), 2)</f>
        <v>79.95</v>
      </c>
      <c r="AH20" s="188">
        <v>27.7</v>
      </c>
      <c r="AI20" s="189">
        <f t="shared" si="6"/>
        <v>31.86</v>
      </c>
      <c r="AJ20" s="31"/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thickBot="1" x14ac:dyDescent="0.4">
      <c r="A21" s="1" t="s">
        <v>42</v>
      </c>
      <c r="B21" s="1" t="s">
        <v>43</v>
      </c>
      <c r="C21" s="1">
        <v>3</v>
      </c>
      <c r="D21" s="1">
        <v>2</v>
      </c>
      <c r="E21" s="1" t="str">
        <f t="shared" si="7"/>
        <v>RuCPPn32N</v>
      </c>
      <c r="G21" s="90"/>
      <c r="H21" s="67"/>
      <c r="I21" s="52" t="s">
        <v>23</v>
      </c>
      <c r="J21" s="53">
        <v>429.83</v>
      </c>
      <c r="K21" s="68">
        <f t="shared" si="0"/>
        <v>494.3</v>
      </c>
      <c r="L21" s="53">
        <v>130.22999999999999</v>
      </c>
      <c r="M21" s="68">
        <f t="shared" si="1"/>
        <v>149.76</v>
      </c>
      <c r="N21" s="53">
        <v>79.489999999999995</v>
      </c>
      <c r="O21" s="68">
        <f t="shared" si="2"/>
        <v>91.41</v>
      </c>
      <c r="P21" s="53">
        <v>140.22</v>
      </c>
      <c r="Q21" s="68">
        <f t="shared" si="3"/>
        <v>161.25</v>
      </c>
      <c r="R21" s="53">
        <v>96.49</v>
      </c>
      <c r="S21" s="68">
        <f t="shared" si="4"/>
        <v>110.96</v>
      </c>
      <c r="T21" s="53">
        <v>68.83</v>
      </c>
      <c r="U21" s="69">
        <f t="shared" si="5"/>
        <v>79.150000000000006</v>
      </c>
      <c r="V21" s="91">
        <v>619.01</v>
      </c>
      <c r="W21" s="92">
        <f>ROUND(V21 * (1 + VAT), 2)</f>
        <v>711.86</v>
      </c>
      <c r="X21" s="93">
        <v>319.39999999999998</v>
      </c>
      <c r="Y21" s="92">
        <f>ROUND(X21 * (1 + VAT), 2)</f>
        <v>367.31</v>
      </c>
      <c r="Z21" s="93">
        <v>79.489999999999995</v>
      </c>
      <c r="AA21" s="92">
        <f>ROUND(Z21 * (1 + VAT), 2)</f>
        <v>91.41</v>
      </c>
      <c r="AB21" s="93">
        <v>329.4</v>
      </c>
      <c r="AC21" s="92">
        <f>ROUND(AB21 * (1 + VAT), 2)</f>
        <v>378.81</v>
      </c>
      <c r="AD21" s="93">
        <v>285.67</v>
      </c>
      <c r="AE21" s="92">
        <f>ROUND(AD21 * (1 + VAT), 2)</f>
        <v>328.52</v>
      </c>
      <c r="AF21" s="93">
        <v>68.83</v>
      </c>
      <c r="AG21" s="94">
        <f>ROUND(AF21 * (1 + VAT), 2)</f>
        <v>79.150000000000006</v>
      </c>
      <c r="AH21" s="82">
        <v>25.35</v>
      </c>
      <c r="AI21" s="83">
        <f t="shared" si="6"/>
        <v>29.15</v>
      </c>
      <c r="AJ21" s="8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0.25" hidden="1" customHeight="1" x14ac:dyDescent="0.35">
      <c r="G22" s="90"/>
      <c r="H22" s="67"/>
      <c r="I22" s="52"/>
      <c r="J22" s="53"/>
      <c r="K22" s="95"/>
      <c r="L22" s="53"/>
      <c r="M22" s="95"/>
      <c r="N22" s="183">
        <v>0</v>
      </c>
      <c r="O22" s="96"/>
      <c r="P22" s="53"/>
      <c r="Q22" s="95"/>
      <c r="R22" s="53"/>
      <c r="S22" s="95"/>
      <c r="T22" s="53"/>
      <c r="U22" s="97"/>
      <c r="V22" s="98"/>
      <c r="W22" s="99"/>
      <c r="X22" s="88"/>
      <c r="Y22" s="62"/>
      <c r="Z22" s="75"/>
      <c r="AA22" s="75"/>
      <c r="AB22" s="75"/>
      <c r="AC22" s="75"/>
      <c r="AD22" s="75"/>
      <c r="AE22" s="4"/>
      <c r="AF22" s="4"/>
      <c r="AG22" s="66"/>
      <c r="AH22" s="66"/>
      <c r="AI22" s="66"/>
      <c r="AJ22" s="66"/>
      <c r="AK22" s="66"/>
      <c r="AL22" s="66"/>
    </row>
    <row r="23" spans="1:50" ht="20.25" hidden="1" customHeight="1" thickBot="1" x14ac:dyDescent="0.4">
      <c r="G23" s="90"/>
      <c r="H23" s="100"/>
      <c r="I23" s="101"/>
      <c r="J23" s="102"/>
      <c r="K23" s="103"/>
      <c r="L23" s="102"/>
      <c r="M23" s="103"/>
      <c r="N23" s="183">
        <v>0</v>
      </c>
      <c r="O23" s="104"/>
      <c r="P23" s="102"/>
      <c r="Q23" s="103"/>
      <c r="R23" s="102"/>
      <c r="S23" s="103"/>
      <c r="T23" s="102"/>
      <c r="U23" s="105"/>
      <c r="V23" s="106"/>
      <c r="W23" s="83"/>
      <c r="X23" s="74"/>
      <c r="Y23" s="62"/>
      <c r="Z23" s="89"/>
      <c r="AA23" s="89"/>
      <c r="AB23" s="89"/>
      <c r="AC23" s="89"/>
      <c r="AD23" s="89"/>
      <c r="AE23" s="4"/>
      <c r="AF23" s="4"/>
      <c r="AG23" s="66"/>
      <c r="AH23" s="66"/>
      <c r="AI23" s="66"/>
      <c r="AJ23" s="66"/>
      <c r="AK23" s="66"/>
      <c r="AL23" s="66"/>
    </row>
    <row r="24" spans="1:50" ht="20.25" customHeight="1" x14ac:dyDescent="0.35">
      <c r="G24" s="90"/>
      <c r="H24" s="107"/>
      <c r="I24" s="108"/>
      <c r="J24" s="109"/>
      <c r="K24" s="110"/>
      <c r="L24" s="109"/>
      <c r="M24" s="110"/>
      <c r="N24" s="111"/>
      <c r="O24" s="111"/>
      <c r="P24" s="109"/>
      <c r="Q24" s="110"/>
      <c r="R24" s="109"/>
      <c r="S24" s="110"/>
      <c r="T24" s="109"/>
      <c r="U24" s="110"/>
      <c r="V24" s="112"/>
      <c r="W24" s="113"/>
      <c r="X24" s="74"/>
      <c r="Y24" s="62"/>
      <c r="Z24" s="89"/>
      <c r="AA24" s="89"/>
      <c r="AB24" s="89"/>
      <c r="AC24" s="89"/>
      <c r="AD24" s="89"/>
      <c r="AE24" s="4"/>
      <c r="AF24" s="4"/>
      <c r="AG24" s="66"/>
      <c r="AH24" s="66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118"/>
      <c r="O25" s="118"/>
      <c r="P25" s="116"/>
      <c r="Q25" s="117"/>
      <c r="R25" s="116"/>
      <c r="S25" s="117"/>
      <c r="T25" s="116"/>
      <c r="U25" s="117"/>
      <c r="V25" s="119"/>
      <c r="W25" s="120"/>
      <c r="X25" s="74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101.45" customHeight="1" x14ac:dyDescent="0.35">
      <c r="G26" s="90"/>
      <c r="H26" s="121" t="s">
        <v>27</v>
      </c>
      <c r="I26" s="122"/>
      <c r="J26" s="123" t="s">
        <v>28</v>
      </c>
      <c r="K26" s="124"/>
      <c r="L26" s="123" t="s">
        <v>29</v>
      </c>
      <c r="M26" s="18"/>
      <c r="N26" s="31"/>
      <c r="O26" s="125"/>
      <c r="P26" s="126"/>
      <c r="Q26" s="123" t="s">
        <v>30</v>
      </c>
      <c r="R26" s="124"/>
      <c r="S26" s="123" t="s">
        <v>31</v>
      </c>
      <c r="T26" s="18"/>
      <c r="U26" s="127"/>
      <c r="V26" s="31"/>
      <c r="W26" s="31"/>
      <c r="X26" s="31"/>
    </row>
    <row r="27" spans="1:50" ht="27.4" customHeight="1" x14ac:dyDescent="0.35">
      <c r="G27" s="90"/>
      <c r="H27" s="38"/>
      <c r="I27" s="37"/>
      <c r="J27" s="128"/>
      <c r="K27" s="129"/>
      <c r="L27" s="128"/>
      <c r="M27" s="30"/>
      <c r="N27" s="31"/>
      <c r="O27" s="130" t="s">
        <v>9</v>
      </c>
      <c r="P27" s="131"/>
      <c r="Q27" s="132"/>
      <c r="R27" s="46" t="s">
        <v>18</v>
      </c>
      <c r="S27" s="133"/>
      <c r="T27" s="134" t="s">
        <v>18</v>
      </c>
      <c r="U27" s="127"/>
      <c r="V27" s="31"/>
      <c r="W27" s="31"/>
      <c r="X27" s="31"/>
    </row>
    <row r="28" spans="1:50" ht="21" customHeight="1" x14ac:dyDescent="0.35">
      <c r="A28" s="1" t="s">
        <v>13</v>
      </c>
      <c r="B28" s="1" t="s">
        <v>14</v>
      </c>
      <c r="C28" s="1" t="s">
        <v>15</v>
      </c>
      <c r="D28" s="1" t="s">
        <v>9</v>
      </c>
      <c r="E28" s="1" t="s">
        <v>16</v>
      </c>
      <c r="G28" s="90"/>
      <c r="H28" s="135"/>
      <c r="I28" s="136"/>
      <c r="J28" s="137"/>
      <c r="K28" s="138" t="s">
        <v>18</v>
      </c>
      <c r="L28" s="139"/>
      <c r="M28" s="134" t="s">
        <v>18</v>
      </c>
      <c r="N28" s="31"/>
      <c r="O28" s="191" t="s">
        <v>22</v>
      </c>
      <c r="P28" s="192"/>
      <c r="Q28" s="142">
        <v>0.6</v>
      </c>
      <c r="R28" s="143">
        <f>ROUND(Q28 * (1 + VAT), 2)</f>
        <v>0.69</v>
      </c>
      <c r="S28" s="142">
        <v>38.94</v>
      </c>
      <c r="T28" s="143">
        <f>ROUND(S28 * (1 + VAT), 2)</f>
        <v>44.78</v>
      </c>
      <c r="U28" s="127"/>
      <c r="V28" s="31"/>
      <c r="W28" s="31"/>
      <c r="X28" s="31"/>
    </row>
    <row r="29" spans="1:50" ht="20.25" customHeight="1" thickBot="1" x14ac:dyDescent="0.4">
      <c r="A29" s="1" t="s">
        <v>42</v>
      </c>
      <c r="B29" s="1" t="s">
        <v>43</v>
      </c>
      <c r="C29" s="1">
        <v>0</v>
      </c>
      <c r="D29" s="1">
        <v>1</v>
      </c>
      <c r="E29" s="1" t="str">
        <f>B29&amp;C29&amp;D29&amp;IF($A$2="Non-municipal","N",IF($A$2="Municiple","Y","error"))</f>
        <v>RuCPPn01N</v>
      </c>
      <c r="G29" s="90"/>
      <c r="H29" s="144" t="s">
        <v>32</v>
      </c>
      <c r="I29" s="145"/>
      <c r="J29" s="146">
        <v>26.91</v>
      </c>
      <c r="K29" s="147">
        <f>ROUND(J29 * (1 + VAT), 2)</f>
        <v>30.95</v>
      </c>
      <c r="L29" s="146">
        <v>7.64</v>
      </c>
      <c r="M29" s="147">
        <f>ROUND(L29 * (1 + VAT), 2)</f>
        <v>8.7899999999999991</v>
      </c>
      <c r="N29" s="31"/>
      <c r="O29" s="148" t="s">
        <v>33</v>
      </c>
      <c r="P29" s="149"/>
      <c r="Q29" s="150">
        <v>0.6</v>
      </c>
      <c r="R29" s="151">
        <f>ROUND(Q29 * (1 + VAT), 2)</f>
        <v>0.69</v>
      </c>
      <c r="S29" s="150">
        <v>34.14</v>
      </c>
      <c r="T29" s="151">
        <f>ROUND(S29 * (1 + VAT), 2)</f>
        <v>39.26</v>
      </c>
      <c r="U29" s="127"/>
      <c r="V29" s="31"/>
      <c r="W29" s="31"/>
      <c r="X29" s="31"/>
    </row>
    <row r="30" spans="1:50" ht="20.25" customHeight="1" thickBot="1" x14ac:dyDescent="0.4">
      <c r="A30" s="1" t="s">
        <v>42</v>
      </c>
      <c r="B30" s="1" t="s">
        <v>43</v>
      </c>
      <c r="C30" s="1">
        <v>0</v>
      </c>
      <c r="D30" s="1">
        <v>1</v>
      </c>
      <c r="E30" s="1" t="str">
        <f>B30&amp;C30&amp;D30&amp;IF($A$2="Non-municipal","N",IF($A$2="Municiple","Y","error"))</f>
        <v>RuCPPn01N</v>
      </c>
      <c r="G30" s="90"/>
      <c r="H30" s="152" t="s">
        <v>34</v>
      </c>
      <c r="I30" s="153"/>
      <c r="J30" s="154">
        <v>91.77</v>
      </c>
      <c r="K30" s="155">
        <f>ROUND(J30 * (1 + VAT), 2)</f>
        <v>105.54</v>
      </c>
      <c r="L30" s="154">
        <v>42.55</v>
      </c>
      <c r="M30" s="155">
        <f>ROUND(L30 * (1 + VAT), 2)</f>
        <v>48.93</v>
      </c>
      <c r="N30" s="31"/>
      <c r="O30" s="31"/>
      <c r="P30" s="31"/>
      <c r="Q30" s="31"/>
      <c r="R30" s="31"/>
      <c r="S30" s="31"/>
      <c r="T30" s="127"/>
      <c r="U30" s="31"/>
      <c r="V30" s="31"/>
      <c r="W30" s="31"/>
      <c r="X30" s="31"/>
    </row>
    <row r="31" spans="1:50" ht="20.25" customHeight="1" x14ac:dyDescent="0.35">
      <c r="A31" s="1" t="s">
        <v>42</v>
      </c>
      <c r="B31" s="1" t="s">
        <v>43</v>
      </c>
      <c r="C31" s="1">
        <v>0</v>
      </c>
      <c r="D31" s="1">
        <v>1</v>
      </c>
      <c r="E31" s="1" t="str">
        <f>B31&amp;C31&amp;D31&amp;IF($A$2="Non-municipal","N",IF($A$2="Municiple","Y","error"))</f>
        <v>RuCPPn01N</v>
      </c>
      <c r="G31" s="90"/>
      <c r="H31" s="152" t="s">
        <v>35</v>
      </c>
      <c r="I31" s="153"/>
      <c r="J31" s="154">
        <v>282.31</v>
      </c>
      <c r="K31" s="155">
        <f>ROUND(J31 * (1 + VAT), 2)</f>
        <v>324.66000000000003</v>
      </c>
      <c r="L31" s="154">
        <v>65.31</v>
      </c>
      <c r="M31" s="155">
        <f>ROUND(L31 * (1 + VAT), 2)</f>
        <v>75.11</v>
      </c>
      <c r="N31" s="31"/>
      <c r="O31" s="193" t="s">
        <v>36</v>
      </c>
      <c r="P31" s="157"/>
      <c r="Q31" s="157"/>
      <c r="R31" s="158"/>
      <c r="S31" s="31"/>
      <c r="T31" s="127"/>
      <c r="U31" s="127"/>
      <c r="V31" s="31"/>
      <c r="W31" s="31"/>
      <c r="X31" s="31"/>
    </row>
    <row r="32" spans="1:50" ht="20.25" customHeight="1" x14ac:dyDescent="0.35">
      <c r="A32" s="1" t="s">
        <v>42</v>
      </c>
      <c r="B32" s="1" t="s">
        <v>43</v>
      </c>
      <c r="C32" s="1">
        <v>0</v>
      </c>
      <c r="D32" s="1">
        <v>1</v>
      </c>
      <c r="E32" s="1" t="str">
        <f>B32&amp;C32&amp;D32&amp;IF($A$2="Non-municipal","N",IF($A$2="Municiple","Y","error"))</f>
        <v>RuCPPn01N</v>
      </c>
      <c r="G32" s="90"/>
      <c r="H32" s="144" t="s">
        <v>37</v>
      </c>
      <c r="I32" s="145"/>
      <c r="J32" s="154">
        <v>282.31</v>
      </c>
      <c r="K32" s="155">
        <f>ROUND(J32 * (1 + VAT), 2)</f>
        <v>324.66000000000003</v>
      </c>
      <c r="L32" s="154">
        <v>121.17</v>
      </c>
      <c r="M32" s="155">
        <f>ROUND(L32 * (1 + VAT), 2)</f>
        <v>139.35</v>
      </c>
      <c r="N32" s="31"/>
      <c r="O32" s="159" t="s">
        <v>38</v>
      </c>
      <c r="P32" s="160"/>
      <c r="Q32" s="161" t="s">
        <v>39</v>
      </c>
      <c r="R32" s="162"/>
      <c r="S32" s="31"/>
      <c r="T32" s="127"/>
      <c r="U32" s="127"/>
      <c r="V32" s="31"/>
      <c r="W32" s="31"/>
      <c r="X32" s="31"/>
      <c r="AE32" s="4"/>
      <c r="AF32" s="4"/>
      <c r="AG32" s="66"/>
      <c r="AH32" s="66"/>
      <c r="AI32" s="66"/>
      <c r="AJ32" s="66"/>
      <c r="AK32" s="66"/>
      <c r="AL32" s="66"/>
    </row>
    <row r="33" spans="1:38" ht="20.25" customHeight="1" thickBot="1" x14ac:dyDescent="0.4">
      <c r="A33" s="1" t="s">
        <v>42</v>
      </c>
      <c r="B33" s="1" t="s">
        <v>43</v>
      </c>
      <c r="C33" s="1">
        <v>0</v>
      </c>
      <c r="D33" s="1">
        <v>1</v>
      </c>
      <c r="E33" s="1" t="str">
        <f>B33&amp;C33&amp;D33&amp;IF($A$2="Non-municipal","N",IF($A$2="Municiple","Y","error"))</f>
        <v>RuCPPn01N</v>
      </c>
      <c r="G33" s="90"/>
      <c r="H33" s="163" t="s">
        <v>40</v>
      </c>
      <c r="I33" s="164"/>
      <c r="J33" s="165">
        <v>5533.08</v>
      </c>
      <c r="K33" s="166">
        <f>ROUND(J33 * (1 + VAT), 2)</f>
        <v>6363.04</v>
      </c>
      <c r="L33" s="165">
        <v>121.17</v>
      </c>
      <c r="M33" s="166">
        <f>ROUND(L33 * (1 + VAT), 2)</f>
        <v>139.35</v>
      </c>
      <c r="N33" s="31"/>
      <c r="O33" s="167"/>
      <c r="P33" s="138" t="s">
        <v>18</v>
      </c>
      <c r="Q33" s="168"/>
      <c r="R33" s="134" t="s">
        <v>18</v>
      </c>
      <c r="S33" s="31"/>
      <c r="T33" s="127"/>
      <c r="U33" s="127"/>
      <c r="V33" s="31"/>
      <c r="W33" s="31"/>
      <c r="X33" s="31"/>
      <c r="AE33" s="4"/>
      <c r="AF33" s="4"/>
      <c r="AG33" s="66"/>
      <c r="AH33" s="66"/>
      <c r="AI33" s="66"/>
      <c r="AJ33" s="66"/>
      <c r="AK33" s="66"/>
      <c r="AL33" s="66"/>
    </row>
    <row r="34" spans="1:38" ht="20.25" customHeight="1" thickBot="1" x14ac:dyDescent="0.4">
      <c r="G34" s="90"/>
      <c r="H34" s="31"/>
      <c r="I34" s="31"/>
      <c r="J34" s="31"/>
      <c r="K34" s="31"/>
      <c r="L34" s="31"/>
      <c r="M34" s="31"/>
      <c r="N34" s="31"/>
      <c r="O34" s="169">
        <v>13.15</v>
      </c>
      <c r="P34" s="170">
        <f>ROUND(O34 * (1 + VAT), 2)</f>
        <v>15.12</v>
      </c>
      <c r="Q34" s="171">
        <v>0</v>
      </c>
      <c r="R34" s="172">
        <f>ROUND(Q34 * (1 + VAT), 2)</f>
        <v>0</v>
      </c>
      <c r="S34" s="31"/>
      <c r="T34" s="127"/>
      <c r="U34" s="127"/>
      <c r="V34" s="31"/>
      <c r="W34" s="31"/>
      <c r="X34" s="31"/>
      <c r="AE34" s="4"/>
      <c r="AF34" s="4"/>
      <c r="AG34" s="66"/>
      <c r="AH34" s="66"/>
      <c r="AI34" s="66"/>
      <c r="AJ34" s="66"/>
      <c r="AK34" s="66"/>
      <c r="AL34" s="66"/>
    </row>
    <row r="35" spans="1:38" ht="20.25" customHeight="1" x14ac:dyDescent="0.35"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127"/>
      <c r="U35" s="127"/>
      <c r="V35" s="31"/>
      <c r="W35" s="31"/>
      <c r="X35" s="31"/>
      <c r="AE35" s="4"/>
      <c r="AF35" s="4"/>
      <c r="AG35" s="66"/>
      <c r="AH35" s="66"/>
      <c r="AI35" s="66"/>
      <c r="AJ35" s="66"/>
      <c r="AK35" s="66"/>
      <c r="AL35" s="66"/>
    </row>
    <row r="36" spans="1:38" ht="20.25" customHeight="1" x14ac:dyDescent="0.2">
      <c r="X36" s="66"/>
      <c r="AE36" s="4"/>
      <c r="AF36" s="4"/>
      <c r="AG36" s="66"/>
      <c r="AH36" s="66"/>
      <c r="AI36" s="66"/>
      <c r="AJ36" s="66"/>
      <c r="AK36" s="66"/>
      <c r="AL36" s="66"/>
    </row>
    <row r="37" spans="1:38" ht="20.25" customHeight="1" x14ac:dyDescent="0.2">
      <c r="X37" s="66"/>
      <c r="AE37" s="4"/>
      <c r="AF37" s="4"/>
      <c r="AG37" s="66"/>
      <c r="AH37" s="66"/>
      <c r="AI37" s="66"/>
      <c r="AJ37" s="66"/>
      <c r="AK37" s="66"/>
      <c r="AL37" s="66"/>
    </row>
    <row r="38" spans="1:38" ht="21.95" customHeight="1" x14ac:dyDescent="0.2"/>
    <row r="39" spans="1:38" ht="21.95" customHeight="1" x14ac:dyDescent="0.2">
      <c r="P39" s="173"/>
    </row>
    <row r="40" spans="1:38" ht="21.95" customHeight="1" x14ac:dyDescent="0.2">
      <c r="P40" s="173"/>
      <c r="Y40" s="174"/>
      <c r="Z40" s="174"/>
      <c r="AA40" s="175"/>
      <c r="AB40" s="176"/>
      <c r="AC40" s="175"/>
      <c r="AD40" s="176"/>
    </row>
    <row r="41" spans="1:38" ht="20.25" customHeight="1" x14ac:dyDescent="0.2">
      <c r="G41" s="90"/>
      <c r="P41" s="173"/>
    </row>
    <row r="42" spans="1:38" ht="17.25" customHeight="1" x14ac:dyDescent="0.2">
      <c r="P42" s="173"/>
      <c r="W42" s="4"/>
    </row>
    <row r="43" spans="1:38" ht="17.25" customHeight="1" x14ac:dyDescent="0.2">
      <c r="P43" s="173"/>
      <c r="W43" s="4"/>
    </row>
    <row r="44" spans="1:38" x14ac:dyDescent="0.2">
      <c r="P44" s="173"/>
      <c r="Q44" s="173"/>
      <c r="R44" s="173"/>
    </row>
    <row r="45" spans="1:38" x14ac:dyDescent="0.2">
      <c r="P45" s="173"/>
      <c r="Q45" s="173"/>
      <c r="R45" s="173"/>
      <c r="T45" s="1"/>
      <c r="U45" s="1"/>
    </row>
    <row r="46" spans="1:38" x14ac:dyDescent="0.2">
      <c r="O46" s="66"/>
      <c r="T46" s="1"/>
      <c r="U46" s="1"/>
    </row>
    <row r="47" spans="1:38" x14ac:dyDescent="0.2">
      <c r="N47" s="66"/>
    </row>
  </sheetData>
  <mergeCells count="42">
    <mergeCell ref="H33:I33"/>
    <mergeCell ref="H30:I30"/>
    <mergeCell ref="H31:I31"/>
    <mergeCell ref="O31:R31"/>
    <mergeCell ref="H32:I32"/>
    <mergeCell ref="O32:P32"/>
    <mergeCell ref="Q32:R32"/>
    <mergeCell ref="Q26:R26"/>
    <mergeCell ref="S26:T26"/>
    <mergeCell ref="O27:P27"/>
    <mergeCell ref="H28:I28"/>
    <mergeCell ref="O28:P28"/>
    <mergeCell ref="H29:I29"/>
    <mergeCell ref="O29:P29"/>
    <mergeCell ref="H12:H15"/>
    <mergeCell ref="H16:H19"/>
    <mergeCell ref="H20:H23"/>
    <mergeCell ref="H26:I27"/>
    <mergeCell ref="J26:K27"/>
    <mergeCell ref="L26:M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Y22:Y25 AK8:AK21">
    <cfRule type="cellIs" dxfId="31" priority="1" stopIfTrue="1" operator="equal">
      <formula>"check"</formula>
    </cfRule>
  </conditionalFormatting>
  <conditionalFormatting sqref="AM8 AM12 AM16 AM20">
    <cfRule type="cellIs" dxfId="30" priority="2" stopIfTrue="1" operator="not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38"/>
  <sheetViews>
    <sheetView showGridLines="0" topLeftCell="G1" zoomScale="50" zoomScaleNormal="50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8.7109375" defaultRowHeight="12.75" x14ac:dyDescent="0.2"/>
  <cols>
    <col min="1" max="1" width="19.7109375" style="1" hidden="1" customWidth="1"/>
    <col min="2" max="2" width="26.42578125" style="1" hidden="1" customWidth="1"/>
    <col min="3" max="3" width="11.140625" style="1" hidden="1" customWidth="1"/>
    <col min="4" max="5" width="2.85546875" style="1" hidden="1" customWidth="1"/>
    <col min="6" max="6" width="6.28515625" style="1" customWidth="1"/>
    <col min="7" max="7" width="2.5703125" style="1" customWidth="1"/>
    <col min="8" max="8" width="23.5703125" style="1" customWidth="1"/>
    <col min="9" max="9" width="31.5703125" style="1" customWidth="1"/>
    <col min="10" max="10" width="18.28515625" style="1" customWidth="1"/>
    <col min="11" max="11" width="19.28515625" style="1" bestFit="1" customWidth="1"/>
    <col min="12" max="16" width="16.140625" style="1" customWidth="1"/>
    <col min="17" max="17" width="15.28515625" style="1" customWidth="1"/>
    <col min="18" max="19" width="16.140625" style="1" customWidth="1"/>
    <col min="20" max="20" width="15.28515625" style="4" customWidth="1"/>
    <col min="21" max="21" width="14.7109375" style="4" customWidth="1"/>
    <col min="22" max="22" width="16.5703125" style="1" customWidth="1"/>
    <col min="23" max="23" width="15.42578125" style="1" customWidth="1"/>
    <col min="24" max="24" width="1.85546875" style="1" customWidth="1"/>
    <col min="25" max="28" width="14.42578125" style="1" customWidth="1"/>
    <col min="29" max="29" width="16.28515625" style="1" customWidth="1"/>
    <col min="30" max="30" width="14.42578125" style="1" customWidth="1"/>
    <col min="31" max="31" width="17.85546875" style="1" customWidth="1"/>
    <col min="32" max="32" width="9.42578125" style="1" bestFit="1" customWidth="1"/>
    <col min="33" max="33" width="14.140625" style="1" customWidth="1"/>
    <col min="34" max="34" width="13" style="1" bestFit="1" customWidth="1"/>
    <col min="35" max="35" width="15.42578125" style="1" bestFit="1" customWidth="1"/>
    <col min="36" max="16384" width="8.7109375" style="1"/>
  </cols>
  <sheetData>
    <row r="1" spans="1:50" ht="36" customHeight="1" x14ac:dyDescent="0.2">
      <c r="G1" s="2" t="s">
        <v>0</v>
      </c>
      <c r="I1" s="3"/>
      <c r="W1" s="194" t="e">
        <v>#REF!</v>
      </c>
    </row>
    <row r="2" spans="1:50" ht="54" customHeight="1" x14ac:dyDescent="0.2">
      <c r="A2" s="1" t="s">
        <v>1</v>
      </c>
      <c r="G2" s="5" t="s">
        <v>44</v>
      </c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AF3" s="10"/>
      <c r="AG3" s="11"/>
    </row>
    <row r="4" spans="1:50" s="196" customFormat="1" ht="57" customHeight="1" thickBot="1" x14ac:dyDescent="0.4">
      <c r="G4" s="197"/>
      <c r="H4" s="13"/>
      <c r="I4" s="198"/>
      <c r="J4" s="15" t="s">
        <v>45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5" t="s">
        <v>46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17" t="s">
        <v>5</v>
      </c>
      <c r="AI4" s="200"/>
      <c r="AJ4" s="201"/>
    </row>
    <row r="5" spans="1:50" s="196" customFormat="1" ht="20.25" customHeight="1" x14ac:dyDescent="0.35">
      <c r="G5" s="202"/>
      <c r="H5" s="203" t="s">
        <v>6</v>
      </c>
      <c r="I5" s="204"/>
      <c r="J5" s="205" t="s">
        <v>7</v>
      </c>
      <c r="K5" s="206"/>
      <c r="L5" s="206"/>
      <c r="M5" s="206"/>
      <c r="N5" s="206"/>
      <c r="O5" s="24"/>
      <c r="P5" s="205" t="s">
        <v>8</v>
      </c>
      <c r="Q5" s="206"/>
      <c r="R5" s="206"/>
      <c r="S5" s="206"/>
      <c r="T5" s="206"/>
      <c r="U5" s="206"/>
      <c r="V5" s="27" t="s">
        <v>7</v>
      </c>
      <c r="W5" s="206"/>
      <c r="X5" s="206"/>
      <c r="Y5" s="206"/>
      <c r="Z5" s="206"/>
      <c r="AA5" s="24"/>
      <c r="AB5" s="205" t="s">
        <v>8</v>
      </c>
      <c r="AC5" s="206"/>
      <c r="AD5" s="206"/>
      <c r="AE5" s="206"/>
      <c r="AF5" s="206"/>
      <c r="AG5" s="28"/>
      <c r="AH5" s="17"/>
      <c r="AI5" s="200"/>
      <c r="AK5" s="207"/>
    </row>
    <row r="6" spans="1:50" s="196" customFormat="1" ht="20.25" customHeight="1" x14ac:dyDescent="0.3">
      <c r="G6" s="202"/>
      <c r="H6" s="208"/>
      <c r="I6" s="34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5" t="s">
        <v>10</v>
      </c>
      <c r="Q6" s="36"/>
      <c r="R6" s="35" t="s">
        <v>11</v>
      </c>
      <c r="S6" s="36"/>
      <c r="T6" s="35" t="s">
        <v>12</v>
      </c>
      <c r="U6" s="35"/>
      <c r="V6" s="38" t="s">
        <v>10</v>
      </c>
      <c r="W6" s="36"/>
      <c r="X6" s="35" t="s">
        <v>11</v>
      </c>
      <c r="Y6" s="36"/>
      <c r="Z6" s="35" t="s">
        <v>12</v>
      </c>
      <c r="AA6" s="37"/>
      <c r="AB6" s="35" t="s">
        <v>10</v>
      </c>
      <c r="AC6" s="36"/>
      <c r="AD6" s="35" t="s">
        <v>11</v>
      </c>
      <c r="AE6" s="36"/>
      <c r="AF6" s="35" t="s">
        <v>12</v>
      </c>
      <c r="AG6" s="39"/>
      <c r="AH6" s="209"/>
      <c r="AI6" s="210"/>
      <c r="AK6" s="207"/>
      <c r="AL6" s="207"/>
      <c r="AS6" s="211"/>
    </row>
    <row r="7" spans="1:50" s="196" customFormat="1" ht="20.25" customHeight="1" x14ac:dyDescent="0.3">
      <c r="A7" s="196" t="s">
        <v>13</v>
      </c>
      <c r="B7" s="196" t="s">
        <v>14</v>
      </c>
      <c r="C7" s="196" t="s">
        <v>15</v>
      </c>
      <c r="D7" s="196" t="s">
        <v>9</v>
      </c>
      <c r="E7" s="196" t="s">
        <v>16</v>
      </c>
      <c r="G7" s="202"/>
      <c r="H7" s="212"/>
      <c r="I7" s="42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7" t="s">
        <v>18</v>
      </c>
      <c r="V7" s="48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50"/>
      <c r="AI7" s="49" t="s">
        <v>18</v>
      </c>
      <c r="AK7" s="207"/>
      <c r="AL7" s="207"/>
      <c r="AS7" s="211"/>
    </row>
    <row r="8" spans="1:50" s="196" customFormat="1" ht="20.25" customHeight="1" x14ac:dyDescent="0.3">
      <c r="A8" s="196" t="s">
        <v>47</v>
      </c>
      <c r="B8" s="196" t="s">
        <v>48</v>
      </c>
      <c r="C8" s="196">
        <v>0</v>
      </c>
      <c r="D8" s="196">
        <v>1</v>
      </c>
      <c r="E8" s="196" t="str">
        <f>B8&amp;C8&amp;D8&amp;IF($A$2="Non-municipal","N",IF($A$2="Municiple","Y","error"))</f>
        <v>GRCPPn201N</v>
      </c>
      <c r="G8" s="202"/>
      <c r="H8" s="213" t="s">
        <v>21</v>
      </c>
      <c r="I8" s="214" t="s">
        <v>22</v>
      </c>
      <c r="J8" s="183">
        <v>421.54</v>
      </c>
      <c r="K8" s="184">
        <f t="shared" ref="K8:K21" si="0">ROUND(J8 * (1 + VAT), 2)</f>
        <v>484.77</v>
      </c>
      <c r="L8" s="183">
        <v>127.7</v>
      </c>
      <c r="M8" s="184">
        <f t="shared" ref="M8:M21" si="1">ROUND(L8 * (1 + VAT), 2)</f>
        <v>146.86000000000001</v>
      </c>
      <c r="N8" s="183">
        <v>77.94</v>
      </c>
      <c r="O8" s="215">
        <f t="shared" ref="O8:O21" si="2">ROUND(N8 * (1 + VAT), 2)</f>
        <v>89.63</v>
      </c>
      <c r="P8" s="183">
        <v>137.51</v>
      </c>
      <c r="Q8" s="184">
        <f t="shared" ref="Q8:Q21" si="3">ROUND(P8 * (1 + VAT), 2)</f>
        <v>158.13999999999999</v>
      </c>
      <c r="R8" s="183">
        <v>94.63</v>
      </c>
      <c r="S8" s="184">
        <f t="shared" ref="S8:S21" si="4">ROUND(R8 * (1 + VAT), 2)</f>
        <v>108.82</v>
      </c>
      <c r="T8" s="183">
        <v>67.459999999999994</v>
      </c>
      <c r="U8" s="185">
        <f t="shared" ref="U8:U21" si="5">ROUND(T8 * (1 + VAT), 2)</f>
        <v>77.58</v>
      </c>
      <c r="V8" s="186">
        <v>610.71</v>
      </c>
      <c r="W8" s="184">
        <f>ROUND(V8 * (1 + VAT), 2)</f>
        <v>702.32</v>
      </c>
      <c r="X8" s="183">
        <v>316.88</v>
      </c>
      <c r="Y8" s="184">
        <f>ROUND(X8 * (1 + VAT), 2)</f>
        <v>364.41</v>
      </c>
      <c r="Z8" s="183">
        <v>77.94</v>
      </c>
      <c r="AA8" s="215">
        <f>ROUND(Z8 * (1 + VAT), 2)</f>
        <v>89.63</v>
      </c>
      <c r="AB8" s="183">
        <v>326.69</v>
      </c>
      <c r="AC8" s="184">
        <f>ROUND(AB8 * (1 + VAT), 2)</f>
        <v>375.69</v>
      </c>
      <c r="AD8" s="183">
        <v>283.8</v>
      </c>
      <c r="AE8" s="184">
        <f>ROUND(AD8 * (1 + VAT), 2)</f>
        <v>326.37</v>
      </c>
      <c r="AF8" s="183">
        <v>67.459999999999994</v>
      </c>
      <c r="AG8" s="187">
        <f>ROUND(AF8 * (1 + VAT), 2)</f>
        <v>77.58</v>
      </c>
      <c r="AH8" s="216">
        <v>27.36</v>
      </c>
      <c r="AI8" s="217">
        <f t="shared" ref="AI8:AI21" si="6">ROUND(AH8 * (1 + VAT), 2)</f>
        <v>31.46</v>
      </c>
      <c r="AJ8" s="218"/>
      <c r="AK8" s="219"/>
      <c r="AL8" s="220"/>
      <c r="AM8" s="221"/>
      <c r="AN8" s="222"/>
      <c r="AO8" s="222"/>
      <c r="AP8" s="222"/>
      <c r="AQ8" s="223"/>
      <c r="AR8" s="223"/>
      <c r="AS8" s="224"/>
      <c r="AT8" s="224"/>
      <c r="AU8" s="224"/>
      <c r="AV8" s="224"/>
      <c r="AW8" s="224"/>
      <c r="AX8" s="224"/>
    </row>
    <row r="9" spans="1:50" s="196" customFormat="1" ht="20.25" customHeight="1" thickBot="1" x14ac:dyDescent="0.35">
      <c r="A9" s="196" t="s">
        <v>47</v>
      </c>
      <c r="B9" s="196" t="s">
        <v>48</v>
      </c>
      <c r="C9" s="196">
        <v>0</v>
      </c>
      <c r="D9" s="196">
        <v>2</v>
      </c>
      <c r="E9" s="196" t="str">
        <f t="shared" ref="E9:E21" si="7">B9&amp;C9&amp;D9&amp;IF($A$2="Non-municipal","N",IF($A$2="Municiple","Y","error"))</f>
        <v>GRCPPn202N</v>
      </c>
      <c r="G9" s="202"/>
      <c r="H9" s="225"/>
      <c r="I9" s="214" t="s">
        <v>23</v>
      </c>
      <c r="J9" s="53">
        <v>417.37</v>
      </c>
      <c r="K9" s="68">
        <f t="shared" si="0"/>
        <v>479.98</v>
      </c>
      <c r="L9" s="53">
        <v>126.45</v>
      </c>
      <c r="M9" s="68">
        <f t="shared" si="1"/>
        <v>145.41999999999999</v>
      </c>
      <c r="N9" s="53">
        <v>77.150000000000006</v>
      </c>
      <c r="O9" s="226">
        <f t="shared" si="2"/>
        <v>88.72</v>
      </c>
      <c r="P9" s="53">
        <v>136.16999999999999</v>
      </c>
      <c r="Q9" s="68">
        <f t="shared" si="3"/>
        <v>156.6</v>
      </c>
      <c r="R9" s="53">
        <v>93.69</v>
      </c>
      <c r="S9" s="68">
        <f t="shared" si="4"/>
        <v>107.74</v>
      </c>
      <c r="T9" s="53">
        <v>66.77</v>
      </c>
      <c r="U9" s="69">
        <f t="shared" si="5"/>
        <v>76.790000000000006</v>
      </c>
      <c r="V9" s="70">
        <v>606.54999999999995</v>
      </c>
      <c r="W9" s="68">
        <f>ROUND(V9 * (1 + VAT), 2)</f>
        <v>697.53</v>
      </c>
      <c r="X9" s="53">
        <v>315.62</v>
      </c>
      <c r="Y9" s="68">
        <f>ROUND(X9 * (1 + VAT), 2)</f>
        <v>362.96</v>
      </c>
      <c r="Z9" s="53">
        <v>77.150000000000006</v>
      </c>
      <c r="AA9" s="226">
        <f>ROUND(Z9 * (1 + VAT), 2)</f>
        <v>88.72</v>
      </c>
      <c r="AB9" s="53">
        <v>325.33999999999997</v>
      </c>
      <c r="AC9" s="68">
        <f>ROUND(AB9 * (1 + VAT), 2)</f>
        <v>374.14</v>
      </c>
      <c r="AD9" s="53">
        <v>282.87</v>
      </c>
      <c r="AE9" s="68">
        <f>ROUND(AD9 * (1 + VAT), 2)</f>
        <v>325.3</v>
      </c>
      <c r="AF9" s="53">
        <v>66.77</v>
      </c>
      <c r="AG9" s="71">
        <f>ROUND(AF9 * (1 + VAT), 2)</f>
        <v>76.790000000000006</v>
      </c>
      <c r="AH9" s="227">
        <v>25.07</v>
      </c>
      <c r="AI9" s="228">
        <f t="shared" si="6"/>
        <v>28.83</v>
      </c>
      <c r="AJ9" s="224"/>
      <c r="AK9" s="219"/>
      <c r="AL9" s="218"/>
      <c r="AM9" s="218"/>
      <c r="AN9" s="218"/>
      <c r="AO9" s="218"/>
      <c r="AP9" s="218"/>
      <c r="AQ9" s="223"/>
      <c r="AR9" s="223"/>
      <c r="AS9" s="224"/>
      <c r="AT9" s="224"/>
      <c r="AU9" s="224"/>
      <c r="AV9" s="224"/>
      <c r="AW9" s="224"/>
      <c r="AX9" s="224"/>
    </row>
    <row r="10" spans="1:50" s="196" customFormat="1" ht="20.25" hidden="1" customHeight="1" x14ac:dyDescent="0.3">
      <c r="A10" s="196" t="s">
        <v>47</v>
      </c>
      <c r="B10" s="196" t="s">
        <v>48</v>
      </c>
      <c r="E10" s="196" t="str">
        <f t="shared" si="7"/>
        <v>GRCPPn2N</v>
      </c>
      <c r="G10" s="202"/>
      <c r="H10" s="225"/>
      <c r="I10" s="214"/>
      <c r="J10" s="53">
        <v>0</v>
      </c>
      <c r="K10" s="68"/>
      <c r="L10" s="53">
        <v>0</v>
      </c>
      <c r="M10" s="68"/>
      <c r="N10" s="53">
        <v>0</v>
      </c>
      <c r="O10" s="226"/>
      <c r="P10" s="53">
        <v>0</v>
      </c>
      <c r="Q10" s="68"/>
      <c r="R10" s="53">
        <v>0</v>
      </c>
      <c r="S10" s="68"/>
      <c r="T10" s="53">
        <v>0</v>
      </c>
      <c r="U10" s="69"/>
      <c r="V10" s="70">
        <v>0</v>
      </c>
      <c r="W10" s="68"/>
      <c r="X10" s="53">
        <v>0</v>
      </c>
      <c r="Y10" s="68"/>
      <c r="Z10" s="53">
        <v>0</v>
      </c>
      <c r="AA10" s="226"/>
      <c r="AB10" s="53">
        <v>0</v>
      </c>
      <c r="AC10" s="68"/>
      <c r="AD10" s="53">
        <v>0</v>
      </c>
      <c r="AE10" s="68"/>
      <c r="AF10" s="53">
        <v>0</v>
      </c>
      <c r="AG10" s="71"/>
      <c r="AH10" s="229">
        <v>0</v>
      </c>
      <c r="AI10" s="230"/>
      <c r="AJ10" s="224"/>
      <c r="AK10" s="219"/>
      <c r="AL10" s="218"/>
      <c r="AM10" s="218"/>
      <c r="AN10" s="218"/>
      <c r="AO10" s="218"/>
      <c r="AP10" s="218"/>
      <c r="AQ10" s="223"/>
      <c r="AR10" s="223"/>
      <c r="AS10" s="224"/>
      <c r="AT10" s="224"/>
      <c r="AU10" s="224"/>
      <c r="AV10" s="224"/>
      <c r="AW10" s="224"/>
      <c r="AX10" s="224"/>
    </row>
    <row r="11" spans="1:50" s="196" customFormat="1" ht="20.25" hidden="1" customHeight="1" x14ac:dyDescent="0.3">
      <c r="A11" s="196" t="s">
        <v>47</v>
      </c>
      <c r="B11" s="196" t="s">
        <v>48</v>
      </c>
      <c r="E11" s="196" t="str">
        <f t="shared" si="7"/>
        <v>GRCPPn2N</v>
      </c>
      <c r="G11" s="202"/>
      <c r="H11" s="231"/>
      <c r="I11" s="214"/>
      <c r="J11" s="77">
        <v>0</v>
      </c>
      <c r="K11" s="78"/>
      <c r="L11" s="77">
        <v>0</v>
      </c>
      <c r="M11" s="78"/>
      <c r="N11" s="77">
        <v>0</v>
      </c>
      <c r="O11" s="232"/>
      <c r="P11" s="77">
        <v>0</v>
      </c>
      <c r="Q11" s="78"/>
      <c r="R11" s="77">
        <v>0</v>
      </c>
      <c r="S11" s="78"/>
      <c r="T11" s="77">
        <v>0</v>
      </c>
      <c r="U11" s="79"/>
      <c r="V11" s="80">
        <v>0</v>
      </c>
      <c r="W11" s="78"/>
      <c r="X11" s="77">
        <v>0</v>
      </c>
      <c r="Y11" s="78"/>
      <c r="Z11" s="77">
        <v>0</v>
      </c>
      <c r="AA11" s="232"/>
      <c r="AB11" s="77">
        <v>0</v>
      </c>
      <c r="AC11" s="78"/>
      <c r="AD11" s="77">
        <v>0</v>
      </c>
      <c r="AE11" s="78"/>
      <c r="AF11" s="77">
        <v>0</v>
      </c>
      <c r="AG11" s="81"/>
      <c r="AH11" s="229">
        <v>0</v>
      </c>
      <c r="AI11" s="233"/>
      <c r="AJ11" s="224"/>
      <c r="AK11" s="219"/>
      <c r="AL11" s="218"/>
      <c r="AM11" s="218"/>
      <c r="AN11" s="218"/>
      <c r="AO11" s="218"/>
      <c r="AP11" s="218"/>
      <c r="AQ11" s="223"/>
      <c r="AR11" s="223"/>
      <c r="AS11" s="224"/>
      <c r="AT11" s="224"/>
      <c r="AU11" s="224"/>
      <c r="AV11" s="224"/>
      <c r="AW11" s="224"/>
      <c r="AX11" s="224"/>
    </row>
    <row r="12" spans="1:50" s="196" customFormat="1" ht="20.25" customHeight="1" x14ac:dyDescent="0.3">
      <c r="A12" s="196" t="s">
        <v>47</v>
      </c>
      <c r="B12" s="196" t="s">
        <v>48</v>
      </c>
      <c r="C12" s="196">
        <v>1</v>
      </c>
      <c r="D12" s="196">
        <v>1</v>
      </c>
      <c r="E12" s="196" t="str">
        <f t="shared" si="7"/>
        <v>GRCPPn211N</v>
      </c>
      <c r="G12" s="202"/>
      <c r="H12" s="213" t="s">
        <v>24</v>
      </c>
      <c r="I12" s="234" t="s">
        <v>22</v>
      </c>
      <c r="J12" s="183">
        <v>425.77</v>
      </c>
      <c r="K12" s="184">
        <f t="shared" si="0"/>
        <v>489.64</v>
      </c>
      <c r="L12" s="183">
        <v>128.97999999999999</v>
      </c>
      <c r="M12" s="184">
        <f t="shared" si="1"/>
        <v>148.33000000000001</v>
      </c>
      <c r="N12" s="183">
        <v>78.709999999999994</v>
      </c>
      <c r="O12" s="215">
        <f t="shared" si="2"/>
        <v>90.52</v>
      </c>
      <c r="P12" s="183">
        <v>138.88</v>
      </c>
      <c r="Q12" s="184">
        <f t="shared" si="3"/>
        <v>159.71</v>
      </c>
      <c r="R12" s="183">
        <v>95.59</v>
      </c>
      <c r="S12" s="184">
        <f t="shared" si="4"/>
        <v>109.93</v>
      </c>
      <c r="T12" s="183">
        <v>68.150000000000006</v>
      </c>
      <c r="U12" s="185">
        <f t="shared" si="5"/>
        <v>78.37</v>
      </c>
      <c r="V12" s="186">
        <v>614.94000000000005</v>
      </c>
      <c r="W12" s="184">
        <f>ROUND(V12 * (1 + VAT), 2)</f>
        <v>707.18</v>
      </c>
      <c r="X12" s="183">
        <v>318.16000000000003</v>
      </c>
      <c r="Y12" s="184">
        <f>ROUND(X12 * (1 + VAT), 2)</f>
        <v>365.88</v>
      </c>
      <c r="Z12" s="183">
        <v>78.709999999999994</v>
      </c>
      <c r="AA12" s="215">
        <f>ROUND(Z12 * (1 + VAT), 2)</f>
        <v>90.52</v>
      </c>
      <c r="AB12" s="183">
        <v>328.06</v>
      </c>
      <c r="AC12" s="184">
        <f>ROUND(AB12 * (1 + VAT), 2)</f>
        <v>377.27</v>
      </c>
      <c r="AD12" s="183">
        <v>284.77</v>
      </c>
      <c r="AE12" s="184">
        <f>ROUND(AD12 * (1 + VAT), 2)</f>
        <v>327.49</v>
      </c>
      <c r="AF12" s="183">
        <v>68.150000000000006</v>
      </c>
      <c r="AG12" s="187">
        <f>ROUND(AF12 * (1 + VAT), 2)</f>
        <v>78.37</v>
      </c>
      <c r="AH12" s="235">
        <v>27.44</v>
      </c>
      <c r="AI12" s="236">
        <f t="shared" si="6"/>
        <v>31.56</v>
      </c>
      <c r="AK12" s="219"/>
      <c r="AL12" s="220"/>
      <c r="AM12" s="221"/>
      <c r="AN12" s="222"/>
      <c r="AO12" s="222"/>
      <c r="AP12" s="222"/>
      <c r="AQ12" s="223"/>
      <c r="AR12" s="223"/>
      <c r="AS12" s="224"/>
      <c r="AT12" s="224"/>
      <c r="AU12" s="224"/>
      <c r="AV12" s="224"/>
      <c r="AW12" s="224"/>
      <c r="AX12" s="224"/>
    </row>
    <row r="13" spans="1:50" s="196" customFormat="1" ht="20.25" customHeight="1" thickBot="1" x14ac:dyDescent="0.35">
      <c r="A13" s="196" t="s">
        <v>47</v>
      </c>
      <c r="B13" s="196" t="s">
        <v>48</v>
      </c>
      <c r="C13" s="196">
        <v>1</v>
      </c>
      <c r="D13" s="196">
        <v>2</v>
      </c>
      <c r="E13" s="196" t="str">
        <f t="shared" si="7"/>
        <v>GRCPPn212N</v>
      </c>
      <c r="G13" s="202"/>
      <c r="H13" s="225"/>
      <c r="I13" s="237" t="s">
        <v>23</v>
      </c>
      <c r="J13" s="53">
        <v>421.53</v>
      </c>
      <c r="K13" s="68">
        <f t="shared" si="0"/>
        <v>484.76</v>
      </c>
      <c r="L13" s="53">
        <v>127.69</v>
      </c>
      <c r="M13" s="68">
        <f t="shared" si="1"/>
        <v>146.84</v>
      </c>
      <c r="N13" s="53">
        <v>77.94</v>
      </c>
      <c r="O13" s="226">
        <f t="shared" si="2"/>
        <v>89.63</v>
      </c>
      <c r="P13" s="53">
        <v>137.51</v>
      </c>
      <c r="Q13" s="68">
        <f t="shared" si="3"/>
        <v>158.13999999999999</v>
      </c>
      <c r="R13" s="53">
        <v>94.62</v>
      </c>
      <c r="S13" s="68">
        <f t="shared" si="4"/>
        <v>108.81</v>
      </c>
      <c r="T13" s="53">
        <v>67.459999999999994</v>
      </c>
      <c r="U13" s="69">
        <f t="shared" si="5"/>
        <v>77.58</v>
      </c>
      <c r="V13" s="70">
        <v>610.70000000000005</v>
      </c>
      <c r="W13" s="68">
        <f>ROUND(V13 * (1 + VAT), 2)</f>
        <v>702.31</v>
      </c>
      <c r="X13" s="53">
        <v>316.87</v>
      </c>
      <c r="Y13" s="68">
        <f>ROUND(X13 * (1 + VAT), 2)</f>
        <v>364.4</v>
      </c>
      <c r="Z13" s="53">
        <v>77.94</v>
      </c>
      <c r="AA13" s="226">
        <f>ROUND(Z13 * (1 + VAT), 2)</f>
        <v>89.63</v>
      </c>
      <c r="AB13" s="53">
        <v>326.69</v>
      </c>
      <c r="AC13" s="68">
        <f>ROUND(AB13 * (1 + VAT), 2)</f>
        <v>375.69</v>
      </c>
      <c r="AD13" s="53">
        <v>283.79000000000002</v>
      </c>
      <c r="AE13" s="68">
        <f>ROUND(AD13 * (1 + VAT), 2)</f>
        <v>326.36</v>
      </c>
      <c r="AF13" s="53">
        <v>67.459999999999994</v>
      </c>
      <c r="AG13" s="71">
        <f>ROUND(AF13 * (1 + VAT), 2)</f>
        <v>77.58</v>
      </c>
      <c r="AH13" s="227">
        <v>25.22</v>
      </c>
      <c r="AI13" s="228">
        <f t="shared" si="6"/>
        <v>29</v>
      </c>
      <c r="AJ13" s="238"/>
      <c r="AK13" s="219"/>
      <c r="AL13" s="218"/>
      <c r="AM13" s="218"/>
      <c r="AN13" s="218"/>
      <c r="AO13" s="218"/>
      <c r="AP13" s="218"/>
      <c r="AQ13" s="223"/>
      <c r="AR13" s="223"/>
      <c r="AS13" s="224"/>
      <c r="AT13" s="224"/>
      <c r="AU13" s="224"/>
      <c r="AV13" s="224"/>
      <c r="AW13" s="224"/>
      <c r="AX13" s="224"/>
    </row>
    <row r="14" spans="1:50" s="196" customFormat="1" ht="20.25" hidden="1" customHeight="1" x14ac:dyDescent="0.3">
      <c r="A14" s="196" t="s">
        <v>47</v>
      </c>
      <c r="B14" s="196" t="s">
        <v>48</v>
      </c>
      <c r="E14" s="196" t="str">
        <f t="shared" si="7"/>
        <v>GRCPPn2N</v>
      </c>
      <c r="G14" s="202"/>
      <c r="H14" s="225"/>
      <c r="I14" s="214"/>
      <c r="J14" s="53">
        <v>0</v>
      </c>
      <c r="K14" s="68"/>
      <c r="L14" s="53">
        <v>0</v>
      </c>
      <c r="M14" s="68"/>
      <c r="N14" s="53">
        <v>0</v>
      </c>
      <c r="O14" s="226"/>
      <c r="P14" s="53">
        <v>0</v>
      </c>
      <c r="Q14" s="68"/>
      <c r="R14" s="53">
        <v>0</v>
      </c>
      <c r="S14" s="68"/>
      <c r="T14" s="53">
        <v>0</v>
      </c>
      <c r="U14" s="69"/>
      <c r="V14" s="70">
        <v>0</v>
      </c>
      <c r="W14" s="68"/>
      <c r="X14" s="53">
        <v>0</v>
      </c>
      <c r="Y14" s="68"/>
      <c r="Z14" s="53">
        <v>0</v>
      </c>
      <c r="AA14" s="226"/>
      <c r="AB14" s="53">
        <v>0</v>
      </c>
      <c r="AC14" s="68"/>
      <c r="AD14" s="53">
        <v>0</v>
      </c>
      <c r="AE14" s="68"/>
      <c r="AF14" s="53">
        <v>0</v>
      </c>
      <c r="AG14" s="71"/>
      <c r="AH14" s="229">
        <v>0</v>
      </c>
      <c r="AI14" s="230"/>
      <c r="AJ14" s="238"/>
      <c r="AK14" s="219"/>
      <c r="AL14" s="218"/>
      <c r="AM14" s="218"/>
      <c r="AN14" s="218"/>
      <c r="AO14" s="218"/>
      <c r="AP14" s="218"/>
      <c r="AQ14" s="223"/>
      <c r="AR14" s="223"/>
      <c r="AS14" s="224"/>
      <c r="AT14" s="224"/>
      <c r="AU14" s="224"/>
      <c r="AV14" s="224"/>
      <c r="AW14" s="224"/>
      <c r="AX14" s="224"/>
    </row>
    <row r="15" spans="1:50" s="196" customFormat="1" ht="20.25" hidden="1" customHeight="1" x14ac:dyDescent="0.3">
      <c r="A15" s="196" t="s">
        <v>47</v>
      </c>
      <c r="B15" s="196" t="s">
        <v>48</v>
      </c>
      <c r="E15" s="196" t="str">
        <f t="shared" si="7"/>
        <v>GRCPPn2N</v>
      </c>
      <c r="G15" s="202"/>
      <c r="H15" s="231"/>
      <c r="I15" s="239"/>
      <c r="J15" s="77">
        <v>0</v>
      </c>
      <c r="K15" s="78"/>
      <c r="L15" s="77">
        <v>0</v>
      </c>
      <c r="M15" s="78"/>
      <c r="N15" s="77">
        <v>0</v>
      </c>
      <c r="O15" s="232"/>
      <c r="P15" s="77">
        <v>0</v>
      </c>
      <c r="Q15" s="78"/>
      <c r="R15" s="77">
        <v>0</v>
      </c>
      <c r="S15" s="78"/>
      <c r="T15" s="77">
        <v>0</v>
      </c>
      <c r="U15" s="79"/>
      <c r="V15" s="80">
        <v>0</v>
      </c>
      <c r="W15" s="78"/>
      <c r="X15" s="77">
        <v>0</v>
      </c>
      <c r="Y15" s="78"/>
      <c r="Z15" s="77">
        <v>0</v>
      </c>
      <c r="AA15" s="232"/>
      <c r="AB15" s="77">
        <v>0</v>
      </c>
      <c r="AC15" s="78"/>
      <c r="AD15" s="77">
        <v>0</v>
      </c>
      <c r="AE15" s="78"/>
      <c r="AF15" s="77">
        <v>0</v>
      </c>
      <c r="AG15" s="81"/>
      <c r="AH15" s="229">
        <v>0</v>
      </c>
      <c r="AI15" s="233"/>
      <c r="AJ15" s="238"/>
      <c r="AK15" s="219"/>
      <c r="AL15" s="218"/>
      <c r="AM15" s="218"/>
      <c r="AN15" s="218"/>
      <c r="AO15" s="218"/>
      <c r="AP15" s="218"/>
      <c r="AQ15" s="223"/>
      <c r="AR15" s="223"/>
      <c r="AS15" s="224"/>
      <c r="AT15" s="224"/>
      <c r="AU15" s="224"/>
      <c r="AV15" s="224"/>
      <c r="AW15" s="224"/>
      <c r="AX15" s="224"/>
    </row>
    <row r="16" spans="1:50" s="196" customFormat="1" ht="20.25" customHeight="1" x14ac:dyDescent="0.3">
      <c r="A16" s="196" t="s">
        <v>47</v>
      </c>
      <c r="B16" s="196" t="s">
        <v>48</v>
      </c>
      <c r="C16" s="196">
        <v>2</v>
      </c>
      <c r="D16" s="196">
        <v>1</v>
      </c>
      <c r="E16" s="196" t="str">
        <f t="shared" si="7"/>
        <v>GRCPPn221N</v>
      </c>
      <c r="G16" s="202"/>
      <c r="H16" s="213" t="s">
        <v>25</v>
      </c>
      <c r="I16" s="214" t="s">
        <v>22</v>
      </c>
      <c r="J16" s="183">
        <v>430.03</v>
      </c>
      <c r="K16" s="184">
        <f t="shared" si="0"/>
        <v>494.53</v>
      </c>
      <c r="L16" s="183">
        <v>130.28</v>
      </c>
      <c r="M16" s="184">
        <f t="shared" si="1"/>
        <v>149.82</v>
      </c>
      <c r="N16" s="183">
        <v>79.489999999999995</v>
      </c>
      <c r="O16" s="215">
        <f t="shared" si="2"/>
        <v>91.41</v>
      </c>
      <c r="P16" s="183">
        <v>140.28</v>
      </c>
      <c r="Q16" s="184">
        <f t="shared" si="3"/>
        <v>161.32</v>
      </c>
      <c r="R16" s="183">
        <v>96.53</v>
      </c>
      <c r="S16" s="184">
        <f t="shared" si="4"/>
        <v>111.01</v>
      </c>
      <c r="T16" s="183">
        <v>68.83</v>
      </c>
      <c r="U16" s="185">
        <f t="shared" si="5"/>
        <v>79.150000000000006</v>
      </c>
      <c r="V16" s="186">
        <v>619.21</v>
      </c>
      <c r="W16" s="184">
        <f>ROUND(V16 * (1 + VAT), 2)</f>
        <v>712.09</v>
      </c>
      <c r="X16" s="183">
        <v>319.45999999999998</v>
      </c>
      <c r="Y16" s="184">
        <f>ROUND(X16 * (1 + VAT), 2)</f>
        <v>367.38</v>
      </c>
      <c r="Z16" s="183">
        <v>79.489999999999995</v>
      </c>
      <c r="AA16" s="215">
        <f>ROUND(Z16 * (1 + VAT), 2)</f>
        <v>91.41</v>
      </c>
      <c r="AB16" s="183">
        <v>329.46</v>
      </c>
      <c r="AC16" s="184">
        <f>ROUND(AB16 * (1 + VAT), 2)</f>
        <v>378.88</v>
      </c>
      <c r="AD16" s="183">
        <v>285.70999999999998</v>
      </c>
      <c r="AE16" s="184">
        <f>ROUND(AD16 * (1 + VAT), 2)</f>
        <v>328.57</v>
      </c>
      <c r="AF16" s="183">
        <v>68.83</v>
      </c>
      <c r="AG16" s="187">
        <f>ROUND(AF16 * (1 + VAT), 2)</f>
        <v>79.150000000000006</v>
      </c>
      <c r="AH16" s="235">
        <v>27.58</v>
      </c>
      <c r="AI16" s="236">
        <f t="shared" si="6"/>
        <v>31.72</v>
      </c>
      <c r="AK16" s="219"/>
      <c r="AL16" s="220"/>
      <c r="AM16" s="221"/>
      <c r="AN16" s="222"/>
      <c r="AO16" s="222"/>
      <c r="AP16" s="222"/>
      <c r="AQ16" s="223"/>
      <c r="AR16" s="223"/>
      <c r="AS16" s="224"/>
      <c r="AT16" s="224"/>
      <c r="AU16" s="224"/>
      <c r="AV16" s="224"/>
      <c r="AW16" s="224"/>
      <c r="AX16" s="224"/>
    </row>
    <row r="17" spans="1:50" s="196" customFormat="1" ht="20.25" customHeight="1" thickBot="1" x14ac:dyDescent="0.35">
      <c r="A17" s="196" t="s">
        <v>47</v>
      </c>
      <c r="B17" s="196" t="s">
        <v>48</v>
      </c>
      <c r="C17" s="196">
        <v>2</v>
      </c>
      <c r="D17" s="196">
        <v>2</v>
      </c>
      <c r="E17" s="196" t="str">
        <f t="shared" si="7"/>
        <v>GRCPPn222N</v>
      </c>
      <c r="G17" s="202"/>
      <c r="H17" s="225"/>
      <c r="I17" s="237" t="s">
        <v>23</v>
      </c>
      <c r="J17" s="53">
        <v>425.75</v>
      </c>
      <c r="K17" s="68">
        <f t="shared" si="0"/>
        <v>489.61</v>
      </c>
      <c r="L17" s="53">
        <v>128.96</v>
      </c>
      <c r="M17" s="68">
        <f t="shared" si="1"/>
        <v>148.30000000000001</v>
      </c>
      <c r="N17" s="53">
        <v>78.709999999999994</v>
      </c>
      <c r="O17" s="226">
        <f t="shared" si="2"/>
        <v>90.52</v>
      </c>
      <c r="P17" s="53">
        <v>138.88</v>
      </c>
      <c r="Q17" s="68">
        <f t="shared" si="3"/>
        <v>159.71</v>
      </c>
      <c r="R17" s="53">
        <v>95.59</v>
      </c>
      <c r="S17" s="68">
        <f t="shared" si="4"/>
        <v>109.93</v>
      </c>
      <c r="T17" s="53">
        <v>68.150000000000006</v>
      </c>
      <c r="U17" s="69">
        <f t="shared" si="5"/>
        <v>78.37</v>
      </c>
      <c r="V17" s="70">
        <v>614.91999999999996</v>
      </c>
      <c r="W17" s="68">
        <f>ROUND(V17 * (1 + VAT), 2)</f>
        <v>707.16</v>
      </c>
      <c r="X17" s="53">
        <v>318.14</v>
      </c>
      <c r="Y17" s="68">
        <f>ROUND(X17 * (1 + VAT), 2)</f>
        <v>365.86</v>
      </c>
      <c r="Z17" s="53">
        <v>78.709999999999994</v>
      </c>
      <c r="AA17" s="226">
        <f>ROUND(Z17 * (1 + VAT), 2)</f>
        <v>90.52</v>
      </c>
      <c r="AB17" s="53">
        <v>328.06</v>
      </c>
      <c r="AC17" s="68">
        <f>ROUND(AB17 * (1 + VAT), 2)</f>
        <v>377.27</v>
      </c>
      <c r="AD17" s="53">
        <v>284.77</v>
      </c>
      <c r="AE17" s="68">
        <f>ROUND(AD17 * (1 + VAT), 2)</f>
        <v>327.49</v>
      </c>
      <c r="AF17" s="53">
        <v>68.150000000000006</v>
      </c>
      <c r="AG17" s="71">
        <f>ROUND(AF17 * (1 + VAT), 2)</f>
        <v>78.37</v>
      </c>
      <c r="AH17" s="227">
        <v>25.34</v>
      </c>
      <c r="AI17" s="228">
        <f t="shared" si="6"/>
        <v>29.14</v>
      </c>
      <c r="AJ17" s="240"/>
      <c r="AK17" s="219"/>
      <c r="AL17" s="218"/>
      <c r="AM17" s="218"/>
      <c r="AN17" s="218"/>
      <c r="AO17" s="218"/>
      <c r="AP17" s="218"/>
      <c r="AQ17" s="223"/>
      <c r="AR17" s="223"/>
      <c r="AS17" s="224"/>
      <c r="AT17" s="224"/>
      <c r="AU17" s="224"/>
      <c r="AV17" s="224"/>
      <c r="AW17" s="224"/>
      <c r="AX17" s="224"/>
    </row>
    <row r="18" spans="1:50" s="196" customFormat="1" ht="20.25" hidden="1" customHeight="1" x14ac:dyDescent="0.3">
      <c r="A18" s="196" t="s">
        <v>47</v>
      </c>
      <c r="B18" s="196" t="s">
        <v>48</v>
      </c>
      <c r="E18" s="196" t="str">
        <f t="shared" si="7"/>
        <v>GRCPPn2N</v>
      </c>
      <c r="G18" s="202"/>
      <c r="H18" s="225"/>
      <c r="I18" s="214"/>
      <c r="J18" s="53">
        <v>0</v>
      </c>
      <c r="K18" s="68"/>
      <c r="L18" s="53">
        <v>0</v>
      </c>
      <c r="M18" s="68"/>
      <c r="N18" s="53">
        <v>0</v>
      </c>
      <c r="O18" s="226"/>
      <c r="P18" s="53">
        <v>0</v>
      </c>
      <c r="Q18" s="68"/>
      <c r="R18" s="53">
        <v>0</v>
      </c>
      <c r="S18" s="68"/>
      <c r="T18" s="53">
        <v>0</v>
      </c>
      <c r="U18" s="69"/>
      <c r="V18" s="70">
        <v>0</v>
      </c>
      <c r="W18" s="68"/>
      <c r="X18" s="53">
        <v>0</v>
      </c>
      <c r="Y18" s="68"/>
      <c r="Z18" s="53">
        <v>0</v>
      </c>
      <c r="AA18" s="226"/>
      <c r="AB18" s="53">
        <v>0</v>
      </c>
      <c r="AC18" s="68"/>
      <c r="AD18" s="53">
        <v>0</v>
      </c>
      <c r="AE18" s="68"/>
      <c r="AF18" s="53">
        <v>0</v>
      </c>
      <c r="AG18" s="71"/>
      <c r="AH18" s="229">
        <v>0</v>
      </c>
      <c r="AI18" s="241"/>
      <c r="AJ18" s="240"/>
      <c r="AK18" s="219"/>
      <c r="AL18" s="218"/>
      <c r="AM18" s="218"/>
      <c r="AN18" s="218"/>
      <c r="AO18" s="218"/>
      <c r="AP18" s="218"/>
      <c r="AQ18" s="223"/>
      <c r="AR18" s="223"/>
      <c r="AS18" s="224"/>
      <c r="AT18" s="224"/>
      <c r="AU18" s="224"/>
      <c r="AV18" s="224"/>
      <c r="AW18" s="224"/>
      <c r="AX18" s="224"/>
    </row>
    <row r="19" spans="1:50" s="196" customFormat="1" ht="20.25" hidden="1" customHeight="1" x14ac:dyDescent="0.3">
      <c r="A19" s="196" t="s">
        <v>47</v>
      </c>
      <c r="B19" s="196" t="s">
        <v>48</v>
      </c>
      <c r="E19" s="196" t="str">
        <f t="shared" si="7"/>
        <v>GRCPPn2N</v>
      </c>
      <c r="G19" s="202"/>
      <c r="H19" s="231"/>
      <c r="I19" s="239"/>
      <c r="J19" s="77">
        <v>0</v>
      </c>
      <c r="K19" s="78"/>
      <c r="L19" s="77">
        <v>0</v>
      </c>
      <c r="M19" s="78"/>
      <c r="N19" s="77">
        <v>0</v>
      </c>
      <c r="O19" s="232"/>
      <c r="P19" s="77">
        <v>0</v>
      </c>
      <c r="Q19" s="78"/>
      <c r="R19" s="77">
        <v>0</v>
      </c>
      <c r="S19" s="78"/>
      <c r="T19" s="77">
        <v>0</v>
      </c>
      <c r="U19" s="79"/>
      <c r="V19" s="80">
        <v>0</v>
      </c>
      <c r="W19" s="78"/>
      <c r="X19" s="77">
        <v>0</v>
      </c>
      <c r="Y19" s="78"/>
      <c r="Z19" s="77">
        <v>0</v>
      </c>
      <c r="AA19" s="232"/>
      <c r="AB19" s="77">
        <v>0</v>
      </c>
      <c r="AC19" s="78"/>
      <c r="AD19" s="77">
        <v>0</v>
      </c>
      <c r="AE19" s="78"/>
      <c r="AF19" s="77">
        <v>0</v>
      </c>
      <c r="AG19" s="81"/>
      <c r="AH19" s="229">
        <v>0</v>
      </c>
      <c r="AI19" s="233"/>
      <c r="AJ19" s="224"/>
      <c r="AK19" s="219"/>
      <c r="AL19" s="242"/>
      <c r="AM19" s="242"/>
      <c r="AN19" s="242"/>
      <c r="AO19" s="242"/>
      <c r="AP19" s="242"/>
      <c r="AQ19" s="223"/>
      <c r="AR19" s="223"/>
      <c r="AS19" s="224"/>
      <c r="AT19" s="224"/>
      <c r="AU19" s="224"/>
      <c r="AV19" s="224"/>
      <c r="AW19" s="224"/>
      <c r="AX19" s="224"/>
    </row>
    <row r="20" spans="1:50" s="196" customFormat="1" ht="20.25" customHeight="1" x14ac:dyDescent="0.3">
      <c r="A20" s="196" t="s">
        <v>47</v>
      </c>
      <c r="B20" s="196" t="s">
        <v>48</v>
      </c>
      <c r="C20" s="196">
        <v>3</v>
      </c>
      <c r="D20" s="196">
        <v>1</v>
      </c>
      <c r="E20" s="196" t="str">
        <f t="shared" si="7"/>
        <v>GRCPPn231N</v>
      </c>
      <c r="G20" s="202"/>
      <c r="H20" s="213" t="s">
        <v>26</v>
      </c>
      <c r="I20" s="243" t="s">
        <v>22</v>
      </c>
      <c r="J20" s="183">
        <v>434.32</v>
      </c>
      <c r="K20" s="184">
        <f t="shared" si="0"/>
        <v>499.47</v>
      </c>
      <c r="L20" s="183">
        <v>131.57</v>
      </c>
      <c r="M20" s="184">
        <f t="shared" si="1"/>
        <v>151.31</v>
      </c>
      <c r="N20" s="183">
        <v>80.27</v>
      </c>
      <c r="O20" s="215">
        <f t="shared" si="2"/>
        <v>92.31</v>
      </c>
      <c r="P20" s="183">
        <v>141.63</v>
      </c>
      <c r="Q20" s="184">
        <f t="shared" si="3"/>
        <v>162.87</v>
      </c>
      <c r="R20" s="183">
        <v>97.5</v>
      </c>
      <c r="S20" s="184">
        <f t="shared" si="4"/>
        <v>112.13</v>
      </c>
      <c r="T20" s="183">
        <v>69.52</v>
      </c>
      <c r="U20" s="185">
        <f t="shared" si="5"/>
        <v>79.95</v>
      </c>
      <c r="V20" s="186">
        <v>623.5</v>
      </c>
      <c r="W20" s="184">
        <f>ROUND(V20 * (1 + VAT), 2)</f>
        <v>717.03</v>
      </c>
      <c r="X20" s="183">
        <v>320.75</v>
      </c>
      <c r="Y20" s="184">
        <f>ROUND(X20 * (1 + VAT), 2)</f>
        <v>368.86</v>
      </c>
      <c r="Z20" s="183">
        <v>80.27</v>
      </c>
      <c r="AA20" s="215">
        <f>ROUND(Z20 * (1 + VAT), 2)</f>
        <v>92.31</v>
      </c>
      <c r="AB20" s="183">
        <v>330.81</v>
      </c>
      <c r="AC20" s="184">
        <f>ROUND(AB20 * (1 + VAT), 2)</f>
        <v>380.43</v>
      </c>
      <c r="AD20" s="183">
        <v>286.68</v>
      </c>
      <c r="AE20" s="184">
        <f>ROUND(AD20 * (1 + VAT), 2)</f>
        <v>329.68</v>
      </c>
      <c r="AF20" s="183">
        <v>69.52</v>
      </c>
      <c r="AG20" s="187">
        <f>ROUND(AF20 * (1 + VAT), 2)</f>
        <v>79.95</v>
      </c>
      <c r="AH20" s="235">
        <v>27.7</v>
      </c>
      <c r="AI20" s="236">
        <f t="shared" si="6"/>
        <v>31.86</v>
      </c>
      <c r="AK20" s="219"/>
      <c r="AL20" s="220"/>
      <c r="AM20" s="221"/>
      <c r="AN20" s="222"/>
      <c r="AO20" s="222"/>
      <c r="AP20" s="222"/>
      <c r="AQ20" s="223"/>
      <c r="AR20" s="223"/>
      <c r="AS20" s="224"/>
      <c r="AT20" s="224"/>
      <c r="AU20" s="224"/>
      <c r="AV20" s="224"/>
      <c r="AW20" s="224"/>
      <c r="AX20" s="224"/>
    </row>
    <row r="21" spans="1:50" s="196" customFormat="1" ht="22.5" customHeight="1" thickBot="1" x14ac:dyDescent="0.35">
      <c r="A21" s="196" t="s">
        <v>47</v>
      </c>
      <c r="B21" s="196" t="s">
        <v>48</v>
      </c>
      <c r="C21" s="196">
        <v>3</v>
      </c>
      <c r="D21" s="196">
        <v>2</v>
      </c>
      <c r="E21" s="196" t="str">
        <f t="shared" si="7"/>
        <v>GRCPPn232N</v>
      </c>
      <c r="G21" s="202"/>
      <c r="H21" s="225"/>
      <c r="I21" s="214" t="s">
        <v>23</v>
      </c>
      <c r="J21" s="244">
        <v>430.02</v>
      </c>
      <c r="K21" s="245">
        <f t="shared" si="0"/>
        <v>494.52</v>
      </c>
      <c r="L21" s="246">
        <v>130.28</v>
      </c>
      <c r="M21" s="245">
        <f t="shared" si="1"/>
        <v>149.82</v>
      </c>
      <c r="N21" s="247">
        <v>79.489999999999995</v>
      </c>
      <c r="O21" s="248">
        <f t="shared" si="2"/>
        <v>91.41</v>
      </c>
      <c r="P21" s="246">
        <v>140.28</v>
      </c>
      <c r="Q21" s="245">
        <f t="shared" si="3"/>
        <v>161.32</v>
      </c>
      <c r="R21" s="246">
        <v>96.53</v>
      </c>
      <c r="S21" s="245">
        <f t="shared" si="4"/>
        <v>111.01</v>
      </c>
      <c r="T21" s="246">
        <v>68.83</v>
      </c>
      <c r="U21" s="249">
        <f t="shared" si="5"/>
        <v>79.150000000000006</v>
      </c>
      <c r="V21" s="91">
        <v>619.20000000000005</v>
      </c>
      <c r="W21" s="92">
        <f>ROUND(V21 * (1 + VAT), 2)</f>
        <v>712.08</v>
      </c>
      <c r="X21" s="93">
        <v>319.45999999999998</v>
      </c>
      <c r="Y21" s="92">
        <f>ROUND(X21 * (1 + VAT), 2)</f>
        <v>367.38</v>
      </c>
      <c r="Z21" s="250">
        <v>79.489999999999995</v>
      </c>
      <c r="AA21" s="251">
        <f>ROUND(Z21 * (1 + VAT), 2)</f>
        <v>91.41</v>
      </c>
      <c r="AB21" s="93">
        <v>329.46</v>
      </c>
      <c r="AC21" s="92">
        <f>ROUND(AB21 * (1 + VAT), 2)</f>
        <v>378.88</v>
      </c>
      <c r="AD21" s="93">
        <v>285.70999999999998</v>
      </c>
      <c r="AE21" s="92">
        <f>ROUND(AD21 * (1 + VAT), 2)</f>
        <v>328.57</v>
      </c>
      <c r="AF21" s="93">
        <v>68.83</v>
      </c>
      <c r="AG21" s="94">
        <f>ROUND(AF21 * (1 + VAT), 2)</f>
        <v>79.150000000000006</v>
      </c>
      <c r="AH21" s="227">
        <v>25.35</v>
      </c>
      <c r="AI21" s="228">
        <f t="shared" si="6"/>
        <v>29.15</v>
      </c>
      <c r="AJ21" s="240"/>
      <c r="AK21" s="219"/>
      <c r="AL21" s="218"/>
      <c r="AM21" s="218"/>
      <c r="AN21" s="218"/>
      <c r="AO21" s="218"/>
      <c r="AP21" s="218"/>
      <c r="AQ21" s="223"/>
      <c r="AR21" s="223"/>
      <c r="AS21" s="224"/>
      <c r="AT21" s="224"/>
      <c r="AU21" s="224"/>
      <c r="AV21" s="224"/>
      <c r="AW21" s="224"/>
      <c r="AX21" s="224"/>
    </row>
    <row r="22" spans="1:50" s="196" customFormat="1" ht="9.75" hidden="1" customHeight="1" x14ac:dyDescent="0.3">
      <c r="G22" s="202"/>
      <c r="H22" s="225"/>
      <c r="I22" s="214"/>
      <c r="J22" s="252"/>
      <c r="K22" s="253"/>
      <c r="L22" s="252"/>
      <c r="M22" s="253"/>
      <c r="N22" s="252">
        <v>0</v>
      </c>
      <c r="O22" s="96"/>
      <c r="P22" s="252"/>
      <c r="Q22" s="253"/>
      <c r="R22" s="252"/>
      <c r="S22" s="253"/>
      <c r="T22" s="252"/>
      <c r="U22" s="254"/>
      <c r="V22" s="255"/>
      <c r="W22" s="256"/>
      <c r="X22" s="240"/>
      <c r="Y22" s="219"/>
      <c r="Z22" s="218"/>
      <c r="AA22" s="218"/>
      <c r="AB22" s="218"/>
      <c r="AC22" s="218"/>
      <c r="AD22" s="218"/>
      <c r="AE22" s="223"/>
      <c r="AF22" s="223"/>
      <c r="AG22" s="224"/>
      <c r="AH22" s="224"/>
      <c r="AI22" s="224"/>
      <c r="AJ22" s="224"/>
      <c r="AK22" s="224"/>
      <c r="AL22" s="224"/>
    </row>
    <row r="23" spans="1:50" s="196" customFormat="1" ht="24" hidden="1" thickBot="1" x14ac:dyDescent="0.35">
      <c r="G23" s="202"/>
      <c r="H23" s="257"/>
      <c r="I23" s="258"/>
      <c r="J23" s="93"/>
      <c r="K23" s="259"/>
      <c r="L23" s="93"/>
      <c r="M23" s="259"/>
      <c r="N23" s="260">
        <v>0</v>
      </c>
      <c r="O23" s="261"/>
      <c r="P23" s="93"/>
      <c r="Q23" s="259"/>
      <c r="R23" s="93"/>
      <c r="S23" s="259"/>
      <c r="T23" s="93"/>
      <c r="U23" s="262"/>
      <c r="V23" s="263"/>
      <c r="W23" s="264"/>
      <c r="X23" s="224"/>
      <c r="Y23" s="219"/>
      <c r="Z23" s="242"/>
      <c r="AA23" s="242"/>
      <c r="AB23" s="242"/>
      <c r="AC23" s="242"/>
      <c r="AD23" s="242"/>
      <c r="AE23" s="223"/>
      <c r="AF23" s="223"/>
      <c r="AG23" s="224"/>
      <c r="AH23" s="224"/>
      <c r="AI23" s="224"/>
      <c r="AJ23" s="224"/>
      <c r="AK23" s="224"/>
      <c r="AL23" s="224"/>
    </row>
    <row r="24" spans="1:50" s="196" customFormat="1" ht="9" customHeight="1" thickBot="1" x14ac:dyDescent="0.35">
      <c r="A24" s="196" t="s">
        <v>49</v>
      </c>
      <c r="B24" s="196" t="s">
        <v>50</v>
      </c>
      <c r="C24" s="196">
        <v>0</v>
      </c>
      <c r="D24" s="196">
        <v>4</v>
      </c>
      <c r="E24" s="196" t="str">
        <f>B24&amp;C24&amp;D24&amp;IF($A$2="Non-municipal","N",IF($A$2="Municiple","Y","error"))</f>
        <v>NLPurchADJ04N</v>
      </c>
      <c r="G24" s="202"/>
      <c r="H24" s="265"/>
      <c r="I24" s="266"/>
      <c r="J24" s="267"/>
      <c r="K24" s="268"/>
      <c r="L24" s="269"/>
      <c r="M24" s="268"/>
      <c r="N24" s="269"/>
      <c r="O24" s="270"/>
      <c r="P24" s="271"/>
      <c r="Q24" s="268"/>
      <c r="R24" s="269"/>
      <c r="S24" s="268"/>
      <c r="T24" s="269"/>
      <c r="U24" s="172"/>
      <c r="V24" s="116"/>
      <c r="W24" s="272"/>
      <c r="X24" s="224"/>
      <c r="Y24" s="219"/>
      <c r="Z24" s="242"/>
      <c r="AA24" s="242"/>
      <c r="AB24" s="242"/>
      <c r="AC24" s="242"/>
      <c r="AD24" s="242"/>
      <c r="AE24" s="223"/>
      <c r="AF24" s="223"/>
      <c r="AG24" s="224"/>
      <c r="AH24" s="224"/>
      <c r="AI24" s="224"/>
      <c r="AJ24" s="224"/>
      <c r="AK24" s="224"/>
      <c r="AL24" s="224"/>
    </row>
    <row r="25" spans="1:50" s="196" customFormat="1" ht="12" customHeight="1" thickBot="1" x14ac:dyDescent="0.4">
      <c r="G25" s="202"/>
      <c r="H25" s="273"/>
      <c r="I25" s="273"/>
      <c r="J25" s="116"/>
      <c r="K25" s="272"/>
      <c r="L25" s="31"/>
      <c r="M25" s="31"/>
      <c r="N25" s="116"/>
      <c r="O25" s="272"/>
      <c r="P25" s="116"/>
      <c r="Q25" s="272"/>
      <c r="R25" s="116"/>
      <c r="S25" s="272"/>
      <c r="T25" s="116"/>
      <c r="U25" s="272"/>
      <c r="V25" s="116"/>
      <c r="W25" s="272"/>
      <c r="X25" s="224"/>
      <c r="Y25" s="219"/>
      <c r="Z25" s="242"/>
      <c r="AA25" s="242"/>
      <c r="AB25" s="242"/>
      <c r="AC25" s="242"/>
      <c r="AD25" s="242"/>
      <c r="AE25" s="223"/>
      <c r="AF25" s="223"/>
      <c r="AG25" s="224"/>
      <c r="AH25" s="224"/>
      <c r="AI25" s="224"/>
      <c r="AJ25" s="224"/>
      <c r="AK25" s="224"/>
      <c r="AL25" s="224"/>
    </row>
    <row r="26" spans="1:50" s="196" customFormat="1" ht="30.95" customHeight="1" x14ac:dyDescent="0.35">
      <c r="G26" s="202"/>
      <c r="H26" s="114"/>
      <c r="I26" s="115"/>
      <c r="J26" s="116"/>
      <c r="K26" s="117"/>
      <c r="L26" s="116"/>
      <c r="M26" s="117"/>
      <c r="N26" s="118"/>
      <c r="O26" s="118"/>
      <c r="P26" s="116"/>
      <c r="Q26" s="274" t="s">
        <v>51</v>
      </c>
      <c r="R26" s="275"/>
      <c r="S26" s="117"/>
      <c r="T26" s="116"/>
      <c r="U26" s="117"/>
      <c r="V26" s="119"/>
      <c r="W26" s="120"/>
      <c r="X26" s="224"/>
      <c r="Y26" s="219"/>
      <c r="Z26" s="242"/>
      <c r="AA26" s="242"/>
      <c r="AB26" s="242"/>
      <c r="AC26" s="242"/>
      <c r="AD26" s="242"/>
      <c r="AE26" s="223"/>
      <c r="AF26" s="223"/>
      <c r="AG26" s="224"/>
      <c r="AH26" s="224"/>
      <c r="AI26" s="224"/>
      <c r="AJ26" s="224"/>
      <c r="AK26" s="224"/>
      <c r="AL26" s="224"/>
    </row>
    <row r="27" spans="1:50" s="196" customFormat="1" ht="41.45" customHeight="1" thickBot="1" x14ac:dyDescent="0.4">
      <c r="G27" s="202"/>
      <c r="H27" s="114"/>
      <c r="I27" s="115"/>
      <c r="J27" s="116"/>
      <c r="K27" s="117"/>
      <c r="L27" s="116"/>
      <c r="M27" s="117"/>
      <c r="N27" s="118"/>
      <c r="O27" s="118"/>
      <c r="P27" s="116"/>
      <c r="Q27" s="276"/>
      <c r="R27" s="277"/>
      <c r="S27" s="278"/>
      <c r="T27" s="116"/>
      <c r="U27" s="117"/>
      <c r="V27" s="119"/>
      <c r="W27" s="120"/>
      <c r="X27" s="224"/>
      <c r="Y27" s="219"/>
      <c r="Z27" s="242"/>
      <c r="AA27" s="242"/>
      <c r="AB27" s="242"/>
      <c r="AC27" s="242"/>
      <c r="AD27" s="242"/>
      <c r="AE27" s="223"/>
      <c r="AF27" s="223"/>
      <c r="AG27" s="224"/>
      <c r="AH27" s="224"/>
      <c r="AI27" s="224"/>
      <c r="AJ27" s="224"/>
      <c r="AK27" s="224"/>
      <c r="AL27" s="224"/>
    </row>
    <row r="28" spans="1:50" s="196" customFormat="1" ht="49.5" customHeight="1" x14ac:dyDescent="0.35">
      <c r="G28" s="202"/>
      <c r="H28" s="279" t="s">
        <v>27</v>
      </c>
      <c r="I28" s="24"/>
      <c r="J28" s="123" t="s">
        <v>52</v>
      </c>
      <c r="K28" s="124"/>
      <c r="L28" s="123" t="s">
        <v>53</v>
      </c>
      <c r="M28" s="18"/>
      <c r="N28" s="31"/>
      <c r="O28" s="280" t="s">
        <v>9</v>
      </c>
      <c r="P28" s="281"/>
      <c r="Q28" s="123" t="s">
        <v>54</v>
      </c>
      <c r="R28" s="18"/>
      <c r="S28" s="282"/>
      <c r="T28" s="127"/>
      <c r="U28" s="127"/>
      <c r="V28" s="31"/>
      <c r="W28" s="31"/>
    </row>
    <row r="29" spans="1:50" s="196" customFormat="1" ht="23.45" customHeight="1" x14ac:dyDescent="0.35">
      <c r="G29" s="202"/>
      <c r="H29" s="283" t="s">
        <v>55</v>
      </c>
      <c r="I29" s="284"/>
      <c r="J29" s="128"/>
      <c r="K29" s="129"/>
      <c r="L29" s="128"/>
      <c r="M29" s="30"/>
      <c r="N29" s="31"/>
      <c r="O29" s="130"/>
      <c r="P29" s="131"/>
      <c r="Q29" s="132"/>
      <c r="R29" s="47" t="s">
        <v>18</v>
      </c>
      <c r="S29" s="282"/>
      <c r="T29" s="127"/>
      <c r="U29" s="127"/>
      <c r="V29" s="31"/>
      <c r="W29" s="31"/>
    </row>
    <row r="30" spans="1:50" s="196" customFormat="1" ht="20.25" customHeight="1" x14ac:dyDescent="0.35">
      <c r="A30" s="196" t="s">
        <v>13</v>
      </c>
      <c r="B30" s="196" t="s">
        <v>14</v>
      </c>
      <c r="C30" s="196" t="s">
        <v>15</v>
      </c>
      <c r="D30" s="196" t="s">
        <v>9</v>
      </c>
      <c r="E30" s="196" t="s">
        <v>16</v>
      </c>
      <c r="G30" s="202"/>
      <c r="H30" s="285" t="s">
        <v>56</v>
      </c>
      <c r="I30" s="286"/>
      <c r="J30" s="137"/>
      <c r="K30" s="138" t="s">
        <v>18</v>
      </c>
      <c r="L30" s="139"/>
      <c r="M30" s="134" t="s">
        <v>18</v>
      </c>
      <c r="N30" s="31"/>
      <c r="O30" s="191" t="s">
        <v>22</v>
      </c>
      <c r="P30" s="192"/>
      <c r="Q30" s="142">
        <v>0.6</v>
      </c>
      <c r="R30" s="143">
        <f>ROUND(Q30 * (1 + VAT), 2)</f>
        <v>0.69</v>
      </c>
      <c r="S30" s="31"/>
      <c r="T30" s="127"/>
      <c r="U30" s="127"/>
      <c r="V30" s="31"/>
      <c r="W30" s="31"/>
    </row>
    <row r="31" spans="1:50" s="196" customFormat="1" ht="20.25" customHeight="1" thickBot="1" x14ac:dyDescent="0.4">
      <c r="A31" s="196" t="s">
        <v>47</v>
      </c>
      <c r="B31" s="196" t="s">
        <v>48</v>
      </c>
      <c r="C31" s="196">
        <v>0</v>
      </c>
      <c r="D31" s="196">
        <v>1</v>
      </c>
      <c r="E31" s="196" t="str">
        <f>B31&amp;C31&amp;D31&amp;IF($A$2="Non-municipal","N",IF($A$2="Municiple","Y","error"))</f>
        <v>GRCPPn201N</v>
      </c>
      <c r="G31" s="202"/>
      <c r="H31" s="287" t="s">
        <v>57</v>
      </c>
      <c r="I31" s="288"/>
      <c r="J31" s="235">
        <v>26.91</v>
      </c>
      <c r="K31" s="289">
        <f>ROUND(J31 * (1 + VAT), 2)</f>
        <v>30.95</v>
      </c>
      <c r="L31" s="235">
        <v>7.64</v>
      </c>
      <c r="M31" s="236">
        <f>ROUND(L31 * (1 + VAT), 2)</f>
        <v>8.7899999999999991</v>
      </c>
      <c r="N31" s="31"/>
      <c r="O31" s="148" t="s">
        <v>33</v>
      </c>
      <c r="P31" s="149"/>
      <c r="Q31" s="150">
        <v>0.6</v>
      </c>
      <c r="R31" s="151">
        <f>ROUND(Q31 * (1 + VAT), 2)</f>
        <v>0.69</v>
      </c>
      <c r="S31" s="31"/>
      <c r="T31" s="127"/>
      <c r="U31" s="127"/>
      <c r="V31" s="31"/>
      <c r="W31" s="31"/>
    </row>
    <row r="32" spans="1:50" s="196" customFormat="1" ht="20.25" customHeight="1" thickBot="1" x14ac:dyDescent="0.4">
      <c r="A32" s="196" t="s">
        <v>47</v>
      </c>
      <c r="B32" s="196" t="s">
        <v>48</v>
      </c>
      <c r="C32" s="196">
        <v>0</v>
      </c>
      <c r="D32" s="196">
        <v>1</v>
      </c>
      <c r="E32" s="196" t="str">
        <f>B32&amp;C32&amp;D32&amp;IF($A$2="Non-municipal","N",IF($A$2="Municiple","Y","error"))</f>
        <v>GRCPPn201N</v>
      </c>
      <c r="G32" s="202"/>
      <c r="H32" s="152" t="s">
        <v>58</v>
      </c>
      <c r="I32" s="153"/>
      <c r="J32" s="290">
        <v>91.77</v>
      </c>
      <c r="K32" s="291">
        <f>ROUND(J32 * (1 + VAT), 2)</f>
        <v>105.54</v>
      </c>
      <c r="L32" s="290">
        <v>42.55</v>
      </c>
      <c r="M32" s="292">
        <f>ROUND(L32 * (1 + VAT), 2)</f>
        <v>48.93</v>
      </c>
      <c r="N32" s="31"/>
      <c r="O32" s="31"/>
      <c r="P32" s="31"/>
      <c r="Q32" s="31"/>
      <c r="R32" s="31"/>
      <c r="S32" s="31"/>
      <c r="T32" s="127"/>
      <c r="U32" s="31"/>
      <c r="V32" s="31"/>
      <c r="W32" s="31"/>
    </row>
    <row r="33" spans="1:38" s="196" customFormat="1" ht="96" customHeight="1" x14ac:dyDescent="0.35">
      <c r="A33" s="196" t="s">
        <v>47</v>
      </c>
      <c r="B33" s="196" t="s">
        <v>48</v>
      </c>
      <c r="C33" s="196">
        <v>0</v>
      </c>
      <c r="D33" s="196">
        <v>1</v>
      </c>
      <c r="E33" s="196" t="str">
        <f>B33&amp;C33&amp;D33&amp;IF($A$2="Non-municipal","N",IF($A$2="Municiple","Y","error"))</f>
        <v>GRCPPn201N</v>
      </c>
      <c r="G33" s="202"/>
      <c r="H33" s="152" t="s">
        <v>59</v>
      </c>
      <c r="I33" s="153"/>
      <c r="J33" s="290">
        <v>282.31</v>
      </c>
      <c r="K33" s="291">
        <f>ROUND(J33 * (1 + VAT), 2)</f>
        <v>324.66000000000003</v>
      </c>
      <c r="L33" s="290">
        <v>65.31</v>
      </c>
      <c r="M33" s="292">
        <f>ROUND(L33 * (1 + VAT), 2)</f>
        <v>75.11</v>
      </c>
      <c r="N33" s="31"/>
      <c r="O33" s="156" t="s">
        <v>60</v>
      </c>
      <c r="P33" s="157"/>
      <c r="Q33" s="157"/>
      <c r="R33" s="293"/>
      <c r="S33" s="294" t="s">
        <v>61</v>
      </c>
      <c r="T33" s="295"/>
      <c r="U33" s="127"/>
      <c r="V33" s="31"/>
      <c r="W33" s="31"/>
    </row>
    <row r="34" spans="1:38" s="196" customFormat="1" ht="20.25" customHeight="1" x14ac:dyDescent="0.35">
      <c r="A34" s="196" t="s">
        <v>47</v>
      </c>
      <c r="B34" s="196" t="s">
        <v>48</v>
      </c>
      <c r="C34" s="196">
        <v>0</v>
      </c>
      <c r="D34" s="196">
        <v>1</v>
      </c>
      <c r="E34" s="196" t="str">
        <f>B34&amp;C34&amp;D34&amp;IF($A$2="Non-municipal","N",IF($A$2="Municiple","Y","error"))</f>
        <v>GRCPPn201N</v>
      </c>
      <c r="G34" s="202"/>
      <c r="H34" s="144" t="s">
        <v>62</v>
      </c>
      <c r="I34" s="145"/>
      <c r="J34" s="290">
        <v>282.31</v>
      </c>
      <c r="K34" s="291">
        <f>ROUND(J34 * (1 + VAT), 2)</f>
        <v>324.66000000000003</v>
      </c>
      <c r="L34" s="290">
        <v>121.17</v>
      </c>
      <c r="M34" s="292">
        <f>ROUND(L34 * (1 + VAT), 2)</f>
        <v>139.35</v>
      </c>
      <c r="N34" s="31"/>
      <c r="O34" s="159" t="s">
        <v>38</v>
      </c>
      <c r="P34" s="160"/>
      <c r="Q34" s="296" t="s">
        <v>39</v>
      </c>
      <c r="R34" s="162"/>
      <c r="S34" s="133"/>
      <c r="T34" s="134" t="s">
        <v>18</v>
      </c>
      <c r="U34" s="127"/>
      <c r="V34" s="31"/>
      <c r="W34" s="31"/>
      <c r="AE34" s="223"/>
      <c r="AF34" s="223"/>
      <c r="AG34" s="224"/>
      <c r="AH34" s="224"/>
      <c r="AI34" s="224"/>
      <c r="AJ34" s="224"/>
      <c r="AK34" s="224"/>
      <c r="AL34" s="224"/>
    </row>
    <row r="35" spans="1:38" s="196" customFormat="1" ht="24.6" customHeight="1" thickBot="1" x14ac:dyDescent="0.4">
      <c r="A35" s="196" t="s">
        <v>47</v>
      </c>
      <c r="B35" s="196" t="s">
        <v>48</v>
      </c>
      <c r="C35" s="196">
        <v>0</v>
      </c>
      <c r="D35" s="196">
        <v>1</v>
      </c>
      <c r="E35" s="196" t="str">
        <f>B35&amp;C35&amp;D35&amp;IF($A$2="Non-municipal","N",IF($A$2="Municiple","Y","error"))</f>
        <v>GRCPPn201N</v>
      </c>
      <c r="G35" s="202"/>
      <c r="H35" s="163" t="s">
        <v>40</v>
      </c>
      <c r="I35" s="164"/>
      <c r="J35" s="227">
        <v>5533.08</v>
      </c>
      <c r="K35" s="297">
        <f>ROUND(J35 * (1 + VAT), 2)</f>
        <v>6363.04</v>
      </c>
      <c r="L35" s="227">
        <v>121.17</v>
      </c>
      <c r="M35" s="228">
        <f>ROUND(L35 * (1 + VAT), 2)</f>
        <v>139.35</v>
      </c>
      <c r="N35" s="31"/>
      <c r="O35" s="167"/>
      <c r="P35" s="138" t="s">
        <v>18</v>
      </c>
      <c r="Q35" s="168"/>
      <c r="R35" s="134" t="s">
        <v>18</v>
      </c>
      <c r="S35" s="142">
        <v>38.94</v>
      </c>
      <c r="T35" s="143">
        <f>ROUND(S35 * (1 + VAT), 2)</f>
        <v>44.78</v>
      </c>
      <c r="U35" s="127"/>
      <c r="V35" s="31"/>
      <c r="W35" s="31"/>
      <c r="AE35" s="223"/>
      <c r="AF35" s="223"/>
      <c r="AG35" s="224"/>
      <c r="AH35" s="224"/>
      <c r="AI35" s="224"/>
      <c r="AJ35" s="224"/>
      <c r="AK35" s="224"/>
      <c r="AL35" s="224"/>
    </row>
    <row r="36" spans="1:38" s="196" customFormat="1" ht="20.25" customHeight="1" thickBot="1" x14ac:dyDescent="0.4">
      <c r="G36" s="202"/>
      <c r="H36" s="31"/>
      <c r="I36" s="31"/>
      <c r="J36" s="31"/>
      <c r="K36" s="31"/>
      <c r="L36" s="31"/>
      <c r="M36" s="31"/>
      <c r="N36" s="31"/>
      <c r="O36" s="169">
        <v>13.15</v>
      </c>
      <c r="P36" s="170">
        <f>ROUND(O36 * (1 + VAT), 2)</f>
        <v>15.12</v>
      </c>
      <c r="Q36" s="171">
        <v>0</v>
      </c>
      <c r="R36" s="172">
        <f>ROUND(Q36 * (1 + VAT), 2)</f>
        <v>0</v>
      </c>
      <c r="S36" s="150">
        <v>34.14</v>
      </c>
      <c r="T36" s="151">
        <f>ROUND(S36 * (1 + VAT), 2)</f>
        <v>39.26</v>
      </c>
      <c r="U36" s="127"/>
      <c r="V36" s="31"/>
      <c r="W36" s="31"/>
      <c r="AE36" s="223"/>
      <c r="AF36" s="223"/>
      <c r="AG36" s="224"/>
      <c r="AH36" s="224"/>
      <c r="AI36" s="224"/>
      <c r="AJ36" s="224"/>
      <c r="AK36" s="224"/>
      <c r="AL36" s="224"/>
    </row>
    <row r="37" spans="1:38" s="196" customFormat="1" ht="20.25" customHeight="1" x14ac:dyDescent="0.35"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127"/>
      <c r="U37" s="127"/>
      <c r="V37" s="31"/>
      <c r="W37" s="31"/>
      <c r="AE37" s="223"/>
      <c r="AF37" s="223"/>
      <c r="AG37" s="224"/>
      <c r="AH37" s="224"/>
      <c r="AI37" s="224"/>
      <c r="AJ37" s="224"/>
      <c r="AK37" s="224"/>
      <c r="AL37" s="224"/>
    </row>
    <row r="38" spans="1:38" s="196" customFormat="1" ht="20.25" customHeight="1" x14ac:dyDescent="0.3">
      <c r="T38" s="223"/>
      <c r="U38" s="223"/>
      <c r="X38" s="224"/>
      <c r="AE38" s="223"/>
      <c r="AF38" s="223"/>
      <c r="AG38" s="224"/>
      <c r="AH38" s="224"/>
      <c r="AI38" s="224"/>
      <c r="AJ38" s="224"/>
      <c r="AK38" s="224"/>
      <c r="AL38" s="224"/>
    </row>
  </sheetData>
  <mergeCells count="46">
    <mergeCell ref="S33:T33"/>
    <mergeCell ref="H34:I34"/>
    <mergeCell ref="O34:P34"/>
    <mergeCell ref="Q34:R34"/>
    <mergeCell ref="H35:I35"/>
    <mergeCell ref="H30:I30"/>
    <mergeCell ref="O30:P30"/>
    <mergeCell ref="H31:I31"/>
    <mergeCell ref="O31:P31"/>
    <mergeCell ref="H32:I32"/>
    <mergeCell ref="H33:I33"/>
    <mergeCell ref="O33:R33"/>
    <mergeCell ref="H28:I28"/>
    <mergeCell ref="J28:K29"/>
    <mergeCell ref="L28:M29"/>
    <mergeCell ref="O28:P29"/>
    <mergeCell ref="Q28:R28"/>
    <mergeCell ref="H29:I29"/>
    <mergeCell ref="H8:H11"/>
    <mergeCell ref="H12:H15"/>
    <mergeCell ref="H16:H19"/>
    <mergeCell ref="H20:H23"/>
    <mergeCell ref="H24:I24"/>
    <mergeCell ref="Q26:R27"/>
    <mergeCell ref="V6:W6"/>
    <mergeCell ref="X6:Y6"/>
    <mergeCell ref="Z6:AA6"/>
    <mergeCell ref="AB6:AC6"/>
    <mergeCell ref="AD6:AE6"/>
    <mergeCell ref="AF6:AG6"/>
    <mergeCell ref="J6:K6"/>
    <mergeCell ref="L6:M6"/>
    <mergeCell ref="N6:O6"/>
    <mergeCell ref="P6:Q6"/>
    <mergeCell ref="R6:S6"/>
    <mergeCell ref="T6:U6"/>
    <mergeCell ref="G2:AI2"/>
    <mergeCell ref="J4:U4"/>
    <mergeCell ref="V4:AG4"/>
    <mergeCell ref="AH4:AI4"/>
    <mergeCell ref="H5:H7"/>
    <mergeCell ref="J5:O5"/>
    <mergeCell ref="P5:U5"/>
    <mergeCell ref="V5:AA5"/>
    <mergeCell ref="AB5:AG5"/>
    <mergeCell ref="AH5:AI6"/>
  </mergeCells>
  <conditionalFormatting sqref="Y26:Y27 Y22:Y23 AK8:AK21">
    <cfRule type="cellIs" dxfId="29" priority="2" stopIfTrue="1" operator="equal">
      <formula>"check"</formula>
    </cfRule>
  </conditionalFormatting>
  <conditionalFormatting sqref="AM8 AM12 AM16 AM20">
    <cfRule type="cellIs" dxfId="28" priority="3" stopIfTrue="1" operator="notEqual">
      <formula>0</formula>
    </cfRule>
  </conditionalFormatting>
  <conditionalFormatting sqref="W1">
    <cfRule type="cellIs" dxfId="27" priority="4" stopIfTrue="1" operator="notEqual">
      <formula>0</formula>
    </cfRule>
    <cfRule type="cellIs" dxfId="26" priority="5" stopIfTrue="1" operator="equal">
      <formula>0</formula>
    </cfRule>
  </conditionalFormatting>
  <conditionalFormatting sqref="Y24:Y25">
    <cfRule type="cellIs" dxfId="25" priority="1" stopIfTrue="1" operator="equal">
      <formula>"check"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51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38"/>
  <sheetViews>
    <sheetView showGridLines="0" topLeftCell="G1" zoomScale="50" zoomScaleNormal="50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8.7109375" defaultRowHeight="12.75" x14ac:dyDescent="0.2"/>
  <cols>
    <col min="1" max="1" width="19.7109375" style="1" hidden="1" customWidth="1"/>
    <col min="2" max="2" width="26.42578125" style="1" hidden="1" customWidth="1"/>
    <col min="3" max="3" width="11.140625" style="1" hidden="1" customWidth="1"/>
    <col min="4" max="5" width="2.85546875" style="1" hidden="1" customWidth="1"/>
    <col min="6" max="6" width="6.28515625" style="1" customWidth="1"/>
    <col min="7" max="7" width="2.5703125" style="1" customWidth="1"/>
    <col min="8" max="8" width="23.5703125" style="1" customWidth="1"/>
    <col min="9" max="9" width="31.5703125" style="1" customWidth="1"/>
    <col min="10" max="10" width="18.28515625" style="1" customWidth="1"/>
    <col min="11" max="11" width="19.28515625" style="1" bestFit="1" customWidth="1"/>
    <col min="12" max="16" width="16.140625" style="1" customWidth="1"/>
    <col min="17" max="17" width="15.28515625" style="1" customWidth="1"/>
    <col min="18" max="19" width="16.140625" style="1" customWidth="1"/>
    <col min="20" max="20" width="15.28515625" style="4" customWidth="1"/>
    <col min="21" max="21" width="14.7109375" style="4" customWidth="1"/>
    <col min="22" max="22" width="16.5703125" style="1" customWidth="1"/>
    <col min="23" max="23" width="15.42578125" style="1" customWidth="1"/>
    <col min="24" max="24" width="1.85546875" style="1" customWidth="1"/>
    <col min="25" max="28" width="14.42578125" style="1" customWidth="1"/>
    <col min="29" max="29" width="16.28515625" style="1" customWidth="1"/>
    <col min="30" max="30" width="14.42578125" style="1" customWidth="1"/>
    <col min="31" max="31" width="17.85546875" style="1" customWidth="1"/>
    <col min="32" max="32" width="9.42578125" style="1" bestFit="1" customWidth="1"/>
    <col min="33" max="33" width="15.42578125" style="1" bestFit="1" customWidth="1"/>
    <col min="34" max="34" width="13" style="1" bestFit="1" customWidth="1"/>
    <col min="35" max="35" width="15.42578125" style="1" bestFit="1" customWidth="1"/>
    <col min="36" max="16384" width="8.7109375" style="1"/>
  </cols>
  <sheetData>
    <row r="1" spans="1:50" ht="36" customHeight="1" x14ac:dyDescent="0.2">
      <c r="G1" s="2" t="s">
        <v>0</v>
      </c>
      <c r="I1" s="3"/>
      <c r="W1" s="194" t="e">
        <v>#REF!</v>
      </c>
    </row>
    <row r="2" spans="1:50" ht="54" customHeight="1" x14ac:dyDescent="0.2">
      <c r="A2" s="1" t="s">
        <v>1</v>
      </c>
      <c r="G2" s="5" t="s">
        <v>63</v>
      </c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195"/>
      <c r="Y2" s="195"/>
      <c r="Z2" s="195"/>
      <c r="AA2" s="195"/>
      <c r="AB2" s="195"/>
      <c r="AC2" s="195"/>
      <c r="AD2" s="195"/>
      <c r="AE2" s="195"/>
      <c r="AF2" s="195"/>
      <c r="AG2" s="195"/>
      <c r="AH2" s="195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AF3" s="10"/>
      <c r="AG3" s="11"/>
    </row>
    <row r="4" spans="1:50" s="196" customFormat="1" ht="57" customHeight="1" thickBot="1" x14ac:dyDescent="0.4">
      <c r="G4" s="197"/>
      <c r="H4" s="13"/>
      <c r="I4" s="198"/>
      <c r="J4" s="15" t="s">
        <v>45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5" t="s">
        <v>46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17" t="s">
        <v>5</v>
      </c>
      <c r="AI4" s="200"/>
      <c r="AJ4" s="201"/>
    </row>
    <row r="5" spans="1:50" s="196" customFormat="1" ht="20.25" customHeight="1" x14ac:dyDescent="0.35">
      <c r="G5" s="202"/>
      <c r="H5" s="203" t="s">
        <v>6</v>
      </c>
      <c r="I5" s="204"/>
      <c r="J5" s="205" t="s">
        <v>7</v>
      </c>
      <c r="K5" s="206"/>
      <c r="L5" s="206"/>
      <c r="M5" s="206"/>
      <c r="N5" s="206"/>
      <c r="O5" s="24"/>
      <c r="P5" s="205" t="s">
        <v>8</v>
      </c>
      <c r="Q5" s="206"/>
      <c r="R5" s="206"/>
      <c r="S5" s="206"/>
      <c r="T5" s="206"/>
      <c r="U5" s="206"/>
      <c r="V5" s="27" t="s">
        <v>7</v>
      </c>
      <c r="W5" s="206"/>
      <c r="X5" s="206"/>
      <c r="Y5" s="206"/>
      <c r="Z5" s="206"/>
      <c r="AA5" s="24"/>
      <c r="AB5" s="205" t="s">
        <v>8</v>
      </c>
      <c r="AC5" s="206"/>
      <c r="AD5" s="206"/>
      <c r="AE5" s="206"/>
      <c r="AF5" s="206"/>
      <c r="AG5" s="28"/>
      <c r="AH5" s="17"/>
      <c r="AI5" s="200"/>
      <c r="AK5" s="207"/>
    </row>
    <row r="6" spans="1:50" s="196" customFormat="1" ht="20.25" customHeight="1" x14ac:dyDescent="0.3">
      <c r="G6" s="202"/>
      <c r="H6" s="208"/>
      <c r="I6" s="34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5" t="s">
        <v>10</v>
      </c>
      <c r="Q6" s="36"/>
      <c r="R6" s="35" t="s">
        <v>11</v>
      </c>
      <c r="S6" s="36"/>
      <c r="T6" s="35" t="s">
        <v>12</v>
      </c>
      <c r="U6" s="35"/>
      <c r="V6" s="38" t="s">
        <v>10</v>
      </c>
      <c r="W6" s="36"/>
      <c r="X6" s="35" t="s">
        <v>11</v>
      </c>
      <c r="Y6" s="36"/>
      <c r="Z6" s="35" t="s">
        <v>12</v>
      </c>
      <c r="AA6" s="37"/>
      <c r="AB6" s="35" t="s">
        <v>10</v>
      </c>
      <c r="AC6" s="36"/>
      <c r="AD6" s="35" t="s">
        <v>11</v>
      </c>
      <c r="AE6" s="36"/>
      <c r="AF6" s="35" t="s">
        <v>12</v>
      </c>
      <c r="AG6" s="39"/>
      <c r="AH6" s="209"/>
      <c r="AI6" s="210"/>
      <c r="AK6" s="207"/>
      <c r="AL6" s="207"/>
      <c r="AS6" s="211"/>
    </row>
    <row r="7" spans="1:50" s="196" customFormat="1" ht="20.25" customHeight="1" x14ac:dyDescent="0.3">
      <c r="A7" s="196" t="s">
        <v>13</v>
      </c>
      <c r="B7" s="196" t="s">
        <v>14</v>
      </c>
      <c r="C7" s="196" t="s">
        <v>15</v>
      </c>
      <c r="D7" s="196" t="s">
        <v>9</v>
      </c>
      <c r="E7" s="196" t="s">
        <v>16</v>
      </c>
      <c r="G7" s="202"/>
      <c r="H7" s="212"/>
      <c r="I7" s="42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7" t="s">
        <v>18</v>
      </c>
      <c r="V7" s="48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50"/>
      <c r="AI7" s="49" t="s">
        <v>18</v>
      </c>
      <c r="AK7" s="207"/>
      <c r="AL7" s="207"/>
      <c r="AS7" s="211"/>
    </row>
    <row r="8" spans="1:50" s="196" customFormat="1" ht="20.25" customHeight="1" x14ac:dyDescent="0.3">
      <c r="A8" s="196" t="s">
        <v>64</v>
      </c>
      <c r="B8" s="196" t="s">
        <v>65</v>
      </c>
      <c r="C8" s="196">
        <v>0</v>
      </c>
      <c r="D8" s="196">
        <v>1</v>
      </c>
      <c r="E8" s="196" t="str">
        <f>B8&amp;C8&amp;D8&amp;IF($A$2="Non-municipal","N",IF($A$2="Municiple","Y","error"))</f>
        <v>GRCPPn01N</v>
      </c>
      <c r="G8" s="202"/>
      <c r="H8" s="298" t="s">
        <v>21</v>
      </c>
      <c r="I8" s="214" t="s">
        <v>22</v>
      </c>
      <c r="J8" s="299">
        <v>421.35</v>
      </c>
      <c r="K8" s="300">
        <f t="shared" ref="K8:K21" si="0">ROUND(J8 * (1 + VAT), 2)</f>
        <v>484.55</v>
      </c>
      <c r="L8" s="299">
        <v>127.65</v>
      </c>
      <c r="M8" s="300">
        <f t="shared" ref="M8:M21" si="1">ROUND(L8 * (1 + VAT), 2)</f>
        <v>146.80000000000001</v>
      </c>
      <c r="N8" s="299">
        <v>77.94</v>
      </c>
      <c r="O8" s="301">
        <f t="shared" ref="O8:O21" si="2">ROUND(N8 * (1 + VAT), 2)</f>
        <v>89.63</v>
      </c>
      <c r="P8" s="299">
        <v>137.44999999999999</v>
      </c>
      <c r="Q8" s="300">
        <f t="shared" ref="Q8:Q21" si="3">ROUND(P8 * (1 + VAT), 2)</f>
        <v>158.07</v>
      </c>
      <c r="R8" s="299">
        <v>94.58</v>
      </c>
      <c r="S8" s="300">
        <f t="shared" ref="S8:S21" si="4">ROUND(R8 * (1 + VAT), 2)</f>
        <v>108.77</v>
      </c>
      <c r="T8" s="299">
        <v>67.459999999999994</v>
      </c>
      <c r="U8" s="302">
        <f t="shared" ref="U8:U21" si="5">ROUND(T8 * (1 + VAT), 2)</f>
        <v>77.58</v>
      </c>
      <c r="V8" s="303">
        <v>610.52</v>
      </c>
      <c r="W8" s="300">
        <f>ROUND(V8 * (1 + VAT), 2)</f>
        <v>702.1</v>
      </c>
      <c r="X8" s="299">
        <v>316.82</v>
      </c>
      <c r="Y8" s="300">
        <f>ROUND(X8 * (1 + VAT), 2)</f>
        <v>364.34</v>
      </c>
      <c r="Z8" s="299">
        <v>77.94</v>
      </c>
      <c r="AA8" s="301">
        <f>ROUND(Z8 * (1 + VAT), 2)</f>
        <v>89.63</v>
      </c>
      <c r="AB8" s="299">
        <v>326.63</v>
      </c>
      <c r="AC8" s="300">
        <f>ROUND(AB8 * (1 + VAT), 2)</f>
        <v>375.62</v>
      </c>
      <c r="AD8" s="299">
        <v>283.76</v>
      </c>
      <c r="AE8" s="300">
        <f>ROUND(AD8 * (1 + VAT), 2)</f>
        <v>326.32</v>
      </c>
      <c r="AF8" s="299">
        <v>67.459999999999994</v>
      </c>
      <c r="AG8" s="304">
        <f>ROUND(AF8 * (1 + VAT), 2)</f>
        <v>77.58</v>
      </c>
      <c r="AH8" s="305">
        <v>27.36</v>
      </c>
      <c r="AI8" s="217">
        <f t="shared" ref="AI8:AI21" si="6">ROUND(AH8 * (1 + VAT), 2)</f>
        <v>31.46</v>
      </c>
      <c r="AJ8" s="218"/>
      <c r="AK8" s="219"/>
      <c r="AL8" s="220"/>
      <c r="AM8" s="221"/>
      <c r="AN8" s="222"/>
      <c r="AO8" s="222"/>
      <c r="AP8" s="222"/>
      <c r="AQ8" s="223"/>
      <c r="AR8" s="223"/>
      <c r="AS8" s="224"/>
      <c r="AT8" s="224"/>
      <c r="AU8" s="224"/>
      <c r="AV8" s="224"/>
      <c r="AW8" s="224"/>
      <c r="AX8" s="224"/>
    </row>
    <row r="9" spans="1:50" s="196" customFormat="1" ht="20.25" customHeight="1" thickBot="1" x14ac:dyDescent="0.35">
      <c r="A9" s="196" t="s">
        <v>64</v>
      </c>
      <c r="B9" s="196" t="s">
        <v>65</v>
      </c>
      <c r="C9" s="196">
        <v>0</v>
      </c>
      <c r="D9" s="196">
        <v>2</v>
      </c>
      <c r="E9" s="196" t="str">
        <f t="shared" ref="E9:E21" si="7">B9&amp;C9&amp;D9&amp;IF($A$2="Non-municipal","N",IF($A$2="Municiple","Y","error"))</f>
        <v>GRCPPn02N</v>
      </c>
      <c r="G9" s="202"/>
      <c r="H9" s="225"/>
      <c r="I9" s="214" t="s">
        <v>23</v>
      </c>
      <c r="J9" s="53">
        <v>417.19</v>
      </c>
      <c r="K9" s="68">
        <f t="shared" si="0"/>
        <v>479.77</v>
      </c>
      <c r="L9" s="53">
        <v>126.39</v>
      </c>
      <c r="M9" s="68">
        <f t="shared" si="1"/>
        <v>145.35</v>
      </c>
      <c r="N9" s="53">
        <v>77.150000000000006</v>
      </c>
      <c r="O9" s="226">
        <f t="shared" si="2"/>
        <v>88.72</v>
      </c>
      <c r="P9" s="53">
        <v>136.1</v>
      </c>
      <c r="Q9" s="68">
        <f t="shared" si="3"/>
        <v>156.52000000000001</v>
      </c>
      <c r="R9" s="53">
        <v>93.65</v>
      </c>
      <c r="S9" s="68">
        <f t="shared" si="4"/>
        <v>107.7</v>
      </c>
      <c r="T9" s="53">
        <v>66.77</v>
      </c>
      <c r="U9" s="69">
        <f t="shared" si="5"/>
        <v>76.790000000000006</v>
      </c>
      <c r="V9" s="70">
        <v>606.36</v>
      </c>
      <c r="W9" s="68">
        <f>ROUND(V9 * (1 + VAT), 2)</f>
        <v>697.31</v>
      </c>
      <c r="X9" s="53">
        <v>315.56</v>
      </c>
      <c r="Y9" s="68">
        <f>ROUND(X9 * (1 + VAT), 2)</f>
        <v>362.89</v>
      </c>
      <c r="Z9" s="53">
        <v>77.150000000000006</v>
      </c>
      <c r="AA9" s="226">
        <f>ROUND(Z9 * (1 + VAT), 2)</f>
        <v>88.72</v>
      </c>
      <c r="AB9" s="53">
        <v>325.27999999999997</v>
      </c>
      <c r="AC9" s="68">
        <f>ROUND(AB9 * (1 + VAT), 2)</f>
        <v>374.07</v>
      </c>
      <c r="AD9" s="53">
        <v>282.83</v>
      </c>
      <c r="AE9" s="68">
        <f>ROUND(AD9 * (1 + VAT), 2)</f>
        <v>325.25</v>
      </c>
      <c r="AF9" s="53">
        <v>66.77</v>
      </c>
      <c r="AG9" s="71">
        <f>ROUND(AF9 * (1 + VAT), 2)</f>
        <v>76.790000000000006</v>
      </c>
      <c r="AH9" s="227">
        <v>25.07</v>
      </c>
      <c r="AI9" s="228">
        <f t="shared" si="6"/>
        <v>28.83</v>
      </c>
      <c r="AJ9" s="224"/>
      <c r="AK9" s="219"/>
      <c r="AL9" s="218"/>
      <c r="AM9" s="218"/>
      <c r="AN9" s="218"/>
      <c r="AO9" s="218"/>
      <c r="AP9" s="218"/>
      <c r="AQ9" s="223"/>
      <c r="AR9" s="223"/>
      <c r="AS9" s="224"/>
      <c r="AT9" s="224"/>
      <c r="AU9" s="224"/>
      <c r="AV9" s="224"/>
      <c r="AW9" s="224"/>
      <c r="AX9" s="224"/>
    </row>
    <row r="10" spans="1:50" s="196" customFormat="1" ht="20.25" hidden="1" customHeight="1" x14ac:dyDescent="0.3">
      <c r="A10" s="196" t="s">
        <v>64</v>
      </c>
      <c r="B10" s="196" t="s">
        <v>65</v>
      </c>
      <c r="E10" s="196" t="str">
        <f t="shared" si="7"/>
        <v>GRCPPnN</v>
      </c>
      <c r="G10" s="202"/>
      <c r="H10" s="225"/>
      <c r="I10" s="214"/>
      <c r="J10" s="53">
        <v>0</v>
      </c>
      <c r="K10" s="68"/>
      <c r="L10" s="53">
        <v>0</v>
      </c>
      <c r="M10" s="68"/>
      <c r="N10" s="53">
        <v>0</v>
      </c>
      <c r="O10" s="226"/>
      <c r="P10" s="53">
        <v>0</v>
      </c>
      <c r="Q10" s="68"/>
      <c r="R10" s="53">
        <v>0</v>
      </c>
      <c r="S10" s="68"/>
      <c r="T10" s="53">
        <v>0</v>
      </c>
      <c r="U10" s="69"/>
      <c r="V10" s="70">
        <v>0</v>
      </c>
      <c r="W10" s="68"/>
      <c r="X10" s="53">
        <v>0</v>
      </c>
      <c r="Y10" s="68"/>
      <c r="Z10" s="53">
        <v>0</v>
      </c>
      <c r="AA10" s="226"/>
      <c r="AB10" s="53">
        <v>0</v>
      </c>
      <c r="AC10" s="68"/>
      <c r="AD10" s="53">
        <v>0</v>
      </c>
      <c r="AE10" s="68"/>
      <c r="AF10" s="53">
        <v>0</v>
      </c>
      <c r="AG10" s="71"/>
      <c r="AH10" s="306">
        <v>0</v>
      </c>
      <c r="AI10" s="230"/>
      <c r="AJ10" s="224"/>
      <c r="AK10" s="219"/>
      <c r="AL10" s="218"/>
      <c r="AM10" s="218"/>
      <c r="AN10" s="218"/>
      <c r="AO10" s="218"/>
      <c r="AP10" s="218"/>
      <c r="AQ10" s="223"/>
      <c r="AR10" s="223"/>
      <c r="AS10" s="224"/>
      <c r="AT10" s="224"/>
      <c r="AU10" s="224"/>
      <c r="AV10" s="224"/>
      <c r="AW10" s="224"/>
      <c r="AX10" s="224"/>
    </row>
    <row r="11" spans="1:50" s="196" customFormat="1" ht="20.25" hidden="1" customHeight="1" x14ac:dyDescent="0.3">
      <c r="A11" s="196" t="s">
        <v>64</v>
      </c>
      <c r="B11" s="196" t="s">
        <v>65</v>
      </c>
      <c r="E11" s="196" t="str">
        <f t="shared" si="7"/>
        <v>GRCPPnN</v>
      </c>
      <c r="G11" s="202"/>
      <c r="H11" s="231"/>
      <c r="I11" s="214"/>
      <c r="J11" s="77">
        <v>0</v>
      </c>
      <c r="K11" s="78"/>
      <c r="L11" s="77">
        <v>0</v>
      </c>
      <c r="M11" s="78"/>
      <c r="N11" s="77">
        <v>0</v>
      </c>
      <c r="O11" s="232"/>
      <c r="P11" s="77">
        <v>0</v>
      </c>
      <c r="Q11" s="78"/>
      <c r="R11" s="77">
        <v>0</v>
      </c>
      <c r="S11" s="78"/>
      <c r="T11" s="77">
        <v>0</v>
      </c>
      <c r="U11" s="79"/>
      <c r="V11" s="80">
        <v>0</v>
      </c>
      <c r="W11" s="78"/>
      <c r="X11" s="77">
        <v>0</v>
      </c>
      <c r="Y11" s="78"/>
      <c r="Z11" s="77">
        <v>0</v>
      </c>
      <c r="AA11" s="232"/>
      <c r="AB11" s="77">
        <v>0</v>
      </c>
      <c r="AC11" s="78"/>
      <c r="AD11" s="77">
        <v>0</v>
      </c>
      <c r="AE11" s="78"/>
      <c r="AF11" s="77">
        <v>0</v>
      </c>
      <c r="AG11" s="81"/>
      <c r="AH11" s="306">
        <v>0</v>
      </c>
      <c r="AI11" s="233"/>
      <c r="AJ11" s="224"/>
      <c r="AK11" s="219"/>
      <c r="AL11" s="218"/>
      <c r="AM11" s="218"/>
      <c r="AN11" s="218"/>
      <c r="AO11" s="218"/>
      <c r="AP11" s="218"/>
      <c r="AQ11" s="223"/>
      <c r="AR11" s="223"/>
      <c r="AS11" s="224"/>
      <c r="AT11" s="224"/>
      <c r="AU11" s="224"/>
      <c r="AV11" s="224"/>
      <c r="AW11" s="224"/>
      <c r="AX11" s="224"/>
    </row>
    <row r="12" spans="1:50" s="196" customFormat="1" ht="20.25" customHeight="1" x14ac:dyDescent="0.3">
      <c r="A12" s="196" t="s">
        <v>64</v>
      </c>
      <c r="B12" s="196" t="s">
        <v>65</v>
      </c>
      <c r="C12" s="196">
        <v>1</v>
      </c>
      <c r="D12" s="196">
        <v>1</v>
      </c>
      <c r="E12" s="196" t="str">
        <f t="shared" si="7"/>
        <v>GRCPPn11N</v>
      </c>
      <c r="G12" s="202"/>
      <c r="H12" s="298" t="s">
        <v>24</v>
      </c>
      <c r="I12" s="307" t="s">
        <v>22</v>
      </c>
      <c r="J12" s="299">
        <v>425.58</v>
      </c>
      <c r="K12" s="300">
        <f t="shared" si="0"/>
        <v>489.42</v>
      </c>
      <c r="L12" s="299">
        <v>128.91999999999999</v>
      </c>
      <c r="M12" s="300">
        <f t="shared" si="1"/>
        <v>148.26</v>
      </c>
      <c r="N12" s="299">
        <v>78.709999999999994</v>
      </c>
      <c r="O12" s="301">
        <f t="shared" si="2"/>
        <v>90.52</v>
      </c>
      <c r="P12" s="299">
        <v>138.82</v>
      </c>
      <c r="Q12" s="300">
        <f t="shared" si="3"/>
        <v>159.63999999999999</v>
      </c>
      <c r="R12" s="299">
        <v>95.55</v>
      </c>
      <c r="S12" s="300">
        <f t="shared" si="4"/>
        <v>109.88</v>
      </c>
      <c r="T12" s="299">
        <v>68.150000000000006</v>
      </c>
      <c r="U12" s="302">
        <f t="shared" si="5"/>
        <v>78.37</v>
      </c>
      <c r="V12" s="303">
        <v>614.75</v>
      </c>
      <c r="W12" s="300">
        <f>ROUND(V12 * (1 + VAT), 2)</f>
        <v>706.96</v>
      </c>
      <c r="X12" s="299">
        <v>318.10000000000002</v>
      </c>
      <c r="Y12" s="300">
        <f>ROUND(X12 * (1 + VAT), 2)</f>
        <v>365.82</v>
      </c>
      <c r="Z12" s="299">
        <v>78.709999999999994</v>
      </c>
      <c r="AA12" s="301">
        <f>ROUND(Z12 * (1 + VAT), 2)</f>
        <v>90.52</v>
      </c>
      <c r="AB12" s="299">
        <v>327.99</v>
      </c>
      <c r="AC12" s="300">
        <f>ROUND(AB12 * (1 + VAT), 2)</f>
        <v>377.19</v>
      </c>
      <c r="AD12" s="299">
        <v>284.72000000000003</v>
      </c>
      <c r="AE12" s="300">
        <f>ROUND(AD12 * (1 + VAT), 2)</f>
        <v>327.43</v>
      </c>
      <c r="AF12" s="299">
        <v>68.150000000000006</v>
      </c>
      <c r="AG12" s="304">
        <f>ROUND(AF12 * (1 + VAT), 2)</f>
        <v>78.37</v>
      </c>
      <c r="AH12" s="235">
        <v>27.44</v>
      </c>
      <c r="AI12" s="236">
        <f t="shared" si="6"/>
        <v>31.56</v>
      </c>
      <c r="AK12" s="219"/>
      <c r="AL12" s="220"/>
      <c r="AM12" s="221"/>
      <c r="AN12" s="222"/>
      <c r="AO12" s="222"/>
      <c r="AP12" s="222"/>
      <c r="AQ12" s="223"/>
      <c r="AR12" s="223"/>
      <c r="AS12" s="224"/>
      <c r="AT12" s="224"/>
      <c r="AU12" s="224"/>
      <c r="AV12" s="224"/>
      <c r="AW12" s="224"/>
      <c r="AX12" s="224"/>
    </row>
    <row r="13" spans="1:50" s="196" customFormat="1" ht="20.25" customHeight="1" thickBot="1" x14ac:dyDescent="0.35">
      <c r="A13" s="196" t="s">
        <v>64</v>
      </c>
      <c r="B13" s="196" t="s">
        <v>65</v>
      </c>
      <c r="C13" s="196">
        <v>1</v>
      </c>
      <c r="D13" s="196">
        <v>2</v>
      </c>
      <c r="E13" s="196" t="str">
        <f t="shared" si="7"/>
        <v>GRCPPn12N</v>
      </c>
      <c r="G13" s="202"/>
      <c r="H13" s="225"/>
      <c r="I13" s="237" t="s">
        <v>23</v>
      </c>
      <c r="J13" s="53">
        <v>421.34</v>
      </c>
      <c r="K13" s="68">
        <f t="shared" si="0"/>
        <v>484.54</v>
      </c>
      <c r="L13" s="53">
        <v>127.63</v>
      </c>
      <c r="M13" s="68">
        <f t="shared" si="1"/>
        <v>146.77000000000001</v>
      </c>
      <c r="N13" s="53">
        <v>77.94</v>
      </c>
      <c r="O13" s="226">
        <f t="shared" si="2"/>
        <v>89.63</v>
      </c>
      <c r="P13" s="53">
        <v>137.44999999999999</v>
      </c>
      <c r="Q13" s="68">
        <f t="shared" si="3"/>
        <v>158.07</v>
      </c>
      <c r="R13" s="53">
        <v>94.57</v>
      </c>
      <c r="S13" s="68">
        <f t="shared" si="4"/>
        <v>108.76</v>
      </c>
      <c r="T13" s="53">
        <v>67.459999999999994</v>
      </c>
      <c r="U13" s="69">
        <f t="shared" si="5"/>
        <v>77.58</v>
      </c>
      <c r="V13" s="70">
        <v>610.51</v>
      </c>
      <c r="W13" s="68">
        <f>ROUND(V13 * (1 + VAT), 2)</f>
        <v>702.09</v>
      </c>
      <c r="X13" s="53">
        <v>316.81</v>
      </c>
      <c r="Y13" s="68">
        <f>ROUND(X13 * (1 + VAT), 2)</f>
        <v>364.33</v>
      </c>
      <c r="Z13" s="53">
        <v>77.94</v>
      </c>
      <c r="AA13" s="226">
        <f>ROUND(Z13 * (1 + VAT), 2)</f>
        <v>89.63</v>
      </c>
      <c r="AB13" s="53">
        <v>326.63</v>
      </c>
      <c r="AC13" s="68">
        <f>ROUND(AB13 * (1 + VAT), 2)</f>
        <v>375.62</v>
      </c>
      <c r="AD13" s="53">
        <v>283.75</v>
      </c>
      <c r="AE13" s="68">
        <f>ROUND(AD13 * (1 + VAT), 2)</f>
        <v>326.31</v>
      </c>
      <c r="AF13" s="53">
        <v>67.459999999999994</v>
      </c>
      <c r="AG13" s="71">
        <f>ROUND(AF13 * (1 + VAT), 2)</f>
        <v>77.58</v>
      </c>
      <c r="AH13" s="227">
        <v>25.22</v>
      </c>
      <c r="AI13" s="228">
        <f t="shared" si="6"/>
        <v>29</v>
      </c>
      <c r="AJ13" s="238"/>
      <c r="AK13" s="219"/>
      <c r="AL13" s="218"/>
      <c r="AM13" s="218"/>
      <c r="AN13" s="218"/>
      <c r="AO13" s="218"/>
      <c r="AP13" s="218"/>
      <c r="AQ13" s="223"/>
      <c r="AR13" s="223"/>
      <c r="AS13" s="224"/>
      <c r="AT13" s="224"/>
      <c r="AU13" s="224"/>
      <c r="AV13" s="224"/>
      <c r="AW13" s="224"/>
      <c r="AX13" s="224"/>
    </row>
    <row r="14" spans="1:50" s="196" customFormat="1" ht="20.25" hidden="1" customHeight="1" x14ac:dyDescent="0.3">
      <c r="A14" s="196" t="s">
        <v>64</v>
      </c>
      <c r="B14" s="196" t="s">
        <v>65</v>
      </c>
      <c r="E14" s="196" t="str">
        <f t="shared" si="7"/>
        <v>GRCPPnN</v>
      </c>
      <c r="G14" s="202"/>
      <c r="H14" s="225"/>
      <c r="I14" s="214"/>
      <c r="J14" s="53">
        <v>0</v>
      </c>
      <c r="K14" s="68"/>
      <c r="L14" s="53">
        <v>0</v>
      </c>
      <c r="M14" s="68"/>
      <c r="N14" s="53">
        <v>0</v>
      </c>
      <c r="O14" s="226"/>
      <c r="P14" s="53">
        <v>0</v>
      </c>
      <c r="Q14" s="68"/>
      <c r="R14" s="53">
        <v>0</v>
      </c>
      <c r="S14" s="68"/>
      <c r="T14" s="53">
        <v>0</v>
      </c>
      <c r="U14" s="69"/>
      <c r="V14" s="70">
        <v>0</v>
      </c>
      <c r="W14" s="68"/>
      <c r="X14" s="53">
        <v>0</v>
      </c>
      <c r="Y14" s="68"/>
      <c r="Z14" s="53">
        <v>0</v>
      </c>
      <c r="AA14" s="226"/>
      <c r="AB14" s="53">
        <v>0</v>
      </c>
      <c r="AC14" s="68"/>
      <c r="AD14" s="53">
        <v>0</v>
      </c>
      <c r="AE14" s="68"/>
      <c r="AF14" s="53">
        <v>0</v>
      </c>
      <c r="AG14" s="71"/>
      <c r="AH14" s="306">
        <v>0</v>
      </c>
      <c r="AI14" s="230"/>
      <c r="AJ14" s="238"/>
      <c r="AK14" s="219"/>
      <c r="AL14" s="218"/>
      <c r="AM14" s="218"/>
      <c r="AN14" s="218"/>
      <c r="AO14" s="218"/>
      <c r="AP14" s="218"/>
      <c r="AQ14" s="223"/>
      <c r="AR14" s="223"/>
      <c r="AS14" s="224"/>
      <c r="AT14" s="224"/>
      <c r="AU14" s="224"/>
      <c r="AV14" s="224"/>
      <c r="AW14" s="224"/>
      <c r="AX14" s="224"/>
    </row>
    <row r="15" spans="1:50" s="196" customFormat="1" ht="20.25" hidden="1" customHeight="1" x14ac:dyDescent="0.3">
      <c r="A15" s="196" t="s">
        <v>64</v>
      </c>
      <c r="B15" s="196" t="s">
        <v>65</v>
      </c>
      <c r="E15" s="196" t="str">
        <f t="shared" si="7"/>
        <v>GRCPPnN</v>
      </c>
      <c r="G15" s="202"/>
      <c r="H15" s="231"/>
      <c r="I15" s="239"/>
      <c r="J15" s="77">
        <v>0</v>
      </c>
      <c r="K15" s="78"/>
      <c r="L15" s="77">
        <v>0</v>
      </c>
      <c r="M15" s="78"/>
      <c r="N15" s="77">
        <v>0</v>
      </c>
      <c r="O15" s="232"/>
      <c r="P15" s="77">
        <v>0</v>
      </c>
      <c r="Q15" s="78"/>
      <c r="R15" s="77">
        <v>0</v>
      </c>
      <c r="S15" s="78"/>
      <c r="T15" s="77">
        <v>0</v>
      </c>
      <c r="U15" s="79"/>
      <c r="V15" s="80">
        <v>0</v>
      </c>
      <c r="W15" s="78"/>
      <c r="X15" s="77">
        <v>0</v>
      </c>
      <c r="Y15" s="78"/>
      <c r="Z15" s="77">
        <v>0</v>
      </c>
      <c r="AA15" s="232"/>
      <c r="AB15" s="77">
        <v>0</v>
      </c>
      <c r="AC15" s="78"/>
      <c r="AD15" s="77">
        <v>0</v>
      </c>
      <c r="AE15" s="78"/>
      <c r="AF15" s="77">
        <v>0</v>
      </c>
      <c r="AG15" s="81"/>
      <c r="AH15" s="306">
        <v>0</v>
      </c>
      <c r="AI15" s="233"/>
      <c r="AJ15" s="238"/>
      <c r="AK15" s="219"/>
      <c r="AL15" s="218"/>
      <c r="AM15" s="218"/>
      <c r="AN15" s="218"/>
      <c r="AO15" s="218"/>
      <c r="AP15" s="218"/>
      <c r="AQ15" s="223"/>
      <c r="AR15" s="223"/>
      <c r="AS15" s="224"/>
      <c r="AT15" s="224"/>
      <c r="AU15" s="224"/>
      <c r="AV15" s="224"/>
      <c r="AW15" s="224"/>
      <c r="AX15" s="224"/>
    </row>
    <row r="16" spans="1:50" s="196" customFormat="1" ht="20.25" customHeight="1" x14ac:dyDescent="0.3">
      <c r="A16" s="196" t="s">
        <v>64</v>
      </c>
      <c r="B16" s="196" t="s">
        <v>65</v>
      </c>
      <c r="C16" s="196">
        <v>2</v>
      </c>
      <c r="D16" s="196">
        <v>1</v>
      </c>
      <c r="E16" s="196" t="str">
        <f t="shared" si="7"/>
        <v>GRCPPn21N</v>
      </c>
      <c r="G16" s="202"/>
      <c r="H16" s="298" t="s">
        <v>25</v>
      </c>
      <c r="I16" s="214" t="s">
        <v>22</v>
      </c>
      <c r="J16" s="299">
        <v>429.84</v>
      </c>
      <c r="K16" s="300">
        <f t="shared" si="0"/>
        <v>494.32</v>
      </c>
      <c r="L16" s="299">
        <v>130.22999999999999</v>
      </c>
      <c r="M16" s="300">
        <f t="shared" si="1"/>
        <v>149.76</v>
      </c>
      <c r="N16" s="299">
        <v>79.489999999999995</v>
      </c>
      <c r="O16" s="301">
        <f t="shared" si="2"/>
        <v>91.41</v>
      </c>
      <c r="P16" s="299">
        <v>140.22</v>
      </c>
      <c r="Q16" s="300">
        <f t="shared" si="3"/>
        <v>161.25</v>
      </c>
      <c r="R16" s="299">
        <v>96.49</v>
      </c>
      <c r="S16" s="300">
        <f t="shared" si="4"/>
        <v>110.96</v>
      </c>
      <c r="T16" s="299">
        <v>68.83</v>
      </c>
      <c r="U16" s="302">
        <f t="shared" si="5"/>
        <v>79.150000000000006</v>
      </c>
      <c r="V16" s="303">
        <v>619.02</v>
      </c>
      <c r="W16" s="300">
        <f>ROUND(V16 * (1 + VAT), 2)</f>
        <v>711.87</v>
      </c>
      <c r="X16" s="299">
        <v>319.39999999999998</v>
      </c>
      <c r="Y16" s="300">
        <f>ROUND(X16 * (1 + VAT), 2)</f>
        <v>367.31</v>
      </c>
      <c r="Z16" s="299">
        <v>79.489999999999995</v>
      </c>
      <c r="AA16" s="301">
        <f>ROUND(Z16 * (1 + VAT), 2)</f>
        <v>91.41</v>
      </c>
      <c r="AB16" s="299">
        <v>329.4</v>
      </c>
      <c r="AC16" s="300">
        <f>ROUND(AB16 * (1 + VAT), 2)</f>
        <v>378.81</v>
      </c>
      <c r="AD16" s="299">
        <v>285.67</v>
      </c>
      <c r="AE16" s="300">
        <f>ROUND(AD16 * (1 + VAT), 2)</f>
        <v>328.52</v>
      </c>
      <c r="AF16" s="299">
        <v>68.83</v>
      </c>
      <c r="AG16" s="304">
        <f>ROUND(AF16 * (1 + VAT), 2)</f>
        <v>79.150000000000006</v>
      </c>
      <c r="AH16" s="235">
        <v>27.58</v>
      </c>
      <c r="AI16" s="236">
        <f t="shared" si="6"/>
        <v>31.72</v>
      </c>
      <c r="AK16" s="219"/>
      <c r="AL16" s="220"/>
      <c r="AM16" s="221"/>
      <c r="AN16" s="222"/>
      <c r="AO16" s="222"/>
      <c r="AP16" s="222"/>
      <c r="AQ16" s="223"/>
      <c r="AR16" s="223"/>
      <c r="AS16" s="224"/>
      <c r="AT16" s="224"/>
      <c r="AU16" s="224"/>
      <c r="AV16" s="224"/>
      <c r="AW16" s="224"/>
      <c r="AX16" s="224"/>
    </row>
    <row r="17" spans="1:50" s="196" customFormat="1" ht="20.25" customHeight="1" thickBot="1" x14ac:dyDescent="0.35">
      <c r="A17" s="196" t="s">
        <v>64</v>
      </c>
      <c r="B17" s="196" t="s">
        <v>65</v>
      </c>
      <c r="C17" s="196">
        <v>2</v>
      </c>
      <c r="D17" s="196">
        <v>2</v>
      </c>
      <c r="E17" s="196" t="str">
        <f t="shared" si="7"/>
        <v>GRCPPn22N</v>
      </c>
      <c r="G17" s="202"/>
      <c r="H17" s="225"/>
      <c r="I17" s="237" t="s">
        <v>23</v>
      </c>
      <c r="J17" s="53">
        <v>425.55</v>
      </c>
      <c r="K17" s="68">
        <f t="shared" si="0"/>
        <v>489.38</v>
      </c>
      <c r="L17" s="53">
        <v>128.9</v>
      </c>
      <c r="M17" s="68">
        <f t="shared" si="1"/>
        <v>148.24</v>
      </c>
      <c r="N17" s="53">
        <v>78.709999999999994</v>
      </c>
      <c r="O17" s="226">
        <f t="shared" si="2"/>
        <v>90.52</v>
      </c>
      <c r="P17" s="53">
        <v>138.82</v>
      </c>
      <c r="Q17" s="68">
        <f t="shared" si="3"/>
        <v>159.63999999999999</v>
      </c>
      <c r="R17" s="53">
        <v>95.55</v>
      </c>
      <c r="S17" s="68">
        <f t="shared" si="4"/>
        <v>109.88</v>
      </c>
      <c r="T17" s="53">
        <v>68.150000000000006</v>
      </c>
      <c r="U17" s="69">
        <f t="shared" si="5"/>
        <v>78.37</v>
      </c>
      <c r="V17" s="70">
        <v>614.73</v>
      </c>
      <c r="W17" s="68">
        <f>ROUND(V17 * (1 + VAT), 2)</f>
        <v>706.94</v>
      </c>
      <c r="X17" s="53">
        <v>318.08</v>
      </c>
      <c r="Y17" s="68">
        <f>ROUND(X17 * (1 + VAT), 2)</f>
        <v>365.79</v>
      </c>
      <c r="Z17" s="53">
        <v>78.709999999999994</v>
      </c>
      <c r="AA17" s="226">
        <f>ROUND(Z17 * (1 + VAT), 2)</f>
        <v>90.52</v>
      </c>
      <c r="AB17" s="53">
        <v>327.99</v>
      </c>
      <c r="AC17" s="68">
        <f>ROUND(AB17 * (1 + VAT), 2)</f>
        <v>377.19</v>
      </c>
      <c r="AD17" s="53">
        <v>284.72000000000003</v>
      </c>
      <c r="AE17" s="68">
        <f>ROUND(AD17 * (1 + VAT), 2)</f>
        <v>327.43</v>
      </c>
      <c r="AF17" s="53">
        <v>68.150000000000006</v>
      </c>
      <c r="AG17" s="71">
        <f>ROUND(AF17 * (1 + VAT), 2)</f>
        <v>78.37</v>
      </c>
      <c r="AH17" s="227">
        <v>25.34</v>
      </c>
      <c r="AI17" s="228">
        <f t="shared" si="6"/>
        <v>29.14</v>
      </c>
      <c r="AJ17" s="240"/>
      <c r="AK17" s="219"/>
      <c r="AL17" s="218"/>
      <c r="AM17" s="218"/>
      <c r="AN17" s="218"/>
      <c r="AO17" s="218"/>
      <c r="AP17" s="218"/>
      <c r="AQ17" s="223"/>
      <c r="AR17" s="223"/>
      <c r="AS17" s="224"/>
      <c r="AT17" s="224"/>
      <c r="AU17" s="224"/>
      <c r="AV17" s="224"/>
      <c r="AW17" s="224"/>
      <c r="AX17" s="224"/>
    </row>
    <row r="18" spans="1:50" s="196" customFormat="1" ht="20.25" hidden="1" customHeight="1" x14ac:dyDescent="0.3">
      <c r="A18" s="196" t="s">
        <v>64</v>
      </c>
      <c r="B18" s="196" t="s">
        <v>65</v>
      </c>
      <c r="E18" s="196" t="str">
        <f t="shared" si="7"/>
        <v>GRCPPnN</v>
      </c>
      <c r="G18" s="202"/>
      <c r="H18" s="225"/>
      <c r="I18" s="214"/>
      <c r="J18" s="53">
        <v>0</v>
      </c>
      <c r="K18" s="68"/>
      <c r="L18" s="53">
        <v>0</v>
      </c>
      <c r="M18" s="68"/>
      <c r="N18" s="53">
        <v>0</v>
      </c>
      <c r="O18" s="226"/>
      <c r="P18" s="53">
        <v>0</v>
      </c>
      <c r="Q18" s="68"/>
      <c r="R18" s="53">
        <v>0</v>
      </c>
      <c r="S18" s="68"/>
      <c r="T18" s="53">
        <v>0</v>
      </c>
      <c r="U18" s="69"/>
      <c r="V18" s="70">
        <v>0</v>
      </c>
      <c r="W18" s="68"/>
      <c r="X18" s="53">
        <v>0</v>
      </c>
      <c r="Y18" s="68"/>
      <c r="Z18" s="53">
        <v>0</v>
      </c>
      <c r="AA18" s="226"/>
      <c r="AB18" s="53">
        <v>0</v>
      </c>
      <c r="AC18" s="68"/>
      <c r="AD18" s="53">
        <v>0</v>
      </c>
      <c r="AE18" s="68"/>
      <c r="AF18" s="53">
        <v>0</v>
      </c>
      <c r="AG18" s="71"/>
      <c r="AH18" s="306">
        <v>0</v>
      </c>
      <c r="AI18" s="241"/>
      <c r="AJ18" s="240"/>
      <c r="AK18" s="219"/>
      <c r="AL18" s="218"/>
      <c r="AM18" s="218"/>
      <c r="AN18" s="218"/>
      <c r="AO18" s="218"/>
      <c r="AP18" s="218"/>
      <c r="AQ18" s="223"/>
      <c r="AR18" s="223"/>
      <c r="AS18" s="224"/>
      <c r="AT18" s="224"/>
      <c r="AU18" s="224"/>
      <c r="AV18" s="224"/>
      <c r="AW18" s="224"/>
      <c r="AX18" s="224"/>
    </row>
    <row r="19" spans="1:50" s="196" customFormat="1" ht="20.25" hidden="1" customHeight="1" x14ac:dyDescent="0.3">
      <c r="A19" s="196" t="s">
        <v>64</v>
      </c>
      <c r="B19" s="196" t="s">
        <v>65</v>
      </c>
      <c r="E19" s="196" t="str">
        <f t="shared" si="7"/>
        <v>GRCPPnN</v>
      </c>
      <c r="G19" s="202"/>
      <c r="H19" s="231"/>
      <c r="I19" s="239"/>
      <c r="J19" s="77">
        <v>0</v>
      </c>
      <c r="K19" s="78"/>
      <c r="L19" s="77">
        <v>0</v>
      </c>
      <c r="M19" s="78"/>
      <c r="N19" s="77">
        <v>0</v>
      </c>
      <c r="O19" s="232"/>
      <c r="P19" s="77">
        <v>0</v>
      </c>
      <c r="Q19" s="78"/>
      <c r="R19" s="77">
        <v>0</v>
      </c>
      <c r="S19" s="78"/>
      <c r="T19" s="77">
        <v>0</v>
      </c>
      <c r="U19" s="79"/>
      <c r="V19" s="80">
        <v>0</v>
      </c>
      <c r="W19" s="78"/>
      <c r="X19" s="77">
        <v>0</v>
      </c>
      <c r="Y19" s="78"/>
      <c r="Z19" s="77">
        <v>0</v>
      </c>
      <c r="AA19" s="232"/>
      <c r="AB19" s="77">
        <v>0</v>
      </c>
      <c r="AC19" s="78"/>
      <c r="AD19" s="77">
        <v>0</v>
      </c>
      <c r="AE19" s="78"/>
      <c r="AF19" s="77">
        <v>0</v>
      </c>
      <c r="AG19" s="81"/>
      <c r="AH19" s="306">
        <v>0</v>
      </c>
      <c r="AI19" s="233"/>
      <c r="AJ19" s="224"/>
      <c r="AK19" s="219"/>
      <c r="AL19" s="242"/>
      <c r="AM19" s="242"/>
      <c r="AN19" s="242"/>
      <c r="AO19" s="242"/>
      <c r="AP19" s="242"/>
      <c r="AQ19" s="223"/>
      <c r="AR19" s="223"/>
      <c r="AS19" s="224"/>
      <c r="AT19" s="224"/>
      <c r="AU19" s="224"/>
      <c r="AV19" s="224"/>
      <c r="AW19" s="224"/>
      <c r="AX19" s="224"/>
    </row>
    <row r="20" spans="1:50" s="196" customFormat="1" ht="20.25" customHeight="1" x14ac:dyDescent="0.3">
      <c r="A20" s="196" t="s">
        <v>64</v>
      </c>
      <c r="B20" s="196" t="s">
        <v>65</v>
      </c>
      <c r="C20" s="196">
        <v>3</v>
      </c>
      <c r="D20" s="196">
        <v>1</v>
      </c>
      <c r="E20" s="196" t="str">
        <f t="shared" si="7"/>
        <v>GRCPPn31N</v>
      </c>
      <c r="G20" s="202"/>
      <c r="H20" s="298" t="s">
        <v>26</v>
      </c>
      <c r="I20" s="308" t="s">
        <v>22</v>
      </c>
      <c r="J20" s="299">
        <v>434.13</v>
      </c>
      <c r="K20" s="300">
        <f t="shared" si="0"/>
        <v>499.25</v>
      </c>
      <c r="L20" s="299">
        <v>131.52000000000001</v>
      </c>
      <c r="M20" s="300">
        <f t="shared" si="1"/>
        <v>151.25</v>
      </c>
      <c r="N20" s="299">
        <v>80.27</v>
      </c>
      <c r="O20" s="301">
        <f t="shared" si="2"/>
        <v>92.31</v>
      </c>
      <c r="P20" s="299">
        <v>141.57</v>
      </c>
      <c r="Q20" s="300">
        <f t="shared" si="3"/>
        <v>162.81</v>
      </c>
      <c r="R20" s="299">
        <v>97.46</v>
      </c>
      <c r="S20" s="300">
        <f t="shared" si="4"/>
        <v>112.08</v>
      </c>
      <c r="T20" s="299">
        <v>69.52</v>
      </c>
      <c r="U20" s="302">
        <f t="shared" si="5"/>
        <v>79.95</v>
      </c>
      <c r="V20" s="303">
        <v>623.29999999999995</v>
      </c>
      <c r="W20" s="300">
        <f>ROUND(V20 * (1 + VAT), 2)</f>
        <v>716.8</v>
      </c>
      <c r="X20" s="299">
        <v>320.69</v>
      </c>
      <c r="Y20" s="300">
        <f>ROUND(X20 * (1 + VAT), 2)</f>
        <v>368.79</v>
      </c>
      <c r="Z20" s="299">
        <v>80.27</v>
      </c>
      <c r="AA20" s="301">
        <f>ROUND(Z20 * (1 + VAT), 2)</f>
        <v>92.31</v>
      </c>
      <c r="AB20" s="299">
        <v>330.74</v>
      </c>
      <c r="AC20" s="300">
        <f>ROUND(AB20 * (1 + VAT), 2)</f>
        <v>380.35</v>
      </c>
      <c r="AD20" s="299">
        <v>286.63</v>
      </c>
      <c r="AE20" s="300">
        <f>ROUND(AD20 * (1 + VAT), 2)</f>
        <v>329.62</v>
      </c>
      <c r="AF20" s="299">
        <v>69.52</v>
      </c>
      <c r="AG20" s="304">
        <f>ROUND(AF20 * (1 + VAT), 2)</f>
        <v>79.95</v>
      </c>
      <c r="AH20" s="235">
        <v>27.7</v>
      </c>
      <c r="AI20" s="236">
        <f t="shared" si="6"/>
        <v>31.86</v>
      </c>
      <c r="AK20" s="219"/>
      <c r="AL20" s="220"/>
      <c r="AM20" s="221"/>
      <c r="AN20" s="222"/>
      <c r="AO20" s="222"/>
      <c r="AP20" s="222"/>
      <c r="AQ20" s="223"/>
      <c r="AR20" s="223"/>
      <c r="AS20" s="224"/>
      <c r="AT20" s="224"/>
      <c r="AU20" s="224"/>
      <c r="AV20" s="224"/>
      <c r="AW20" s="224"/>
      <c r="AX20" s="224"/>
    </row>
    <row r="21" spans="1:50" s="196" customFormat="1" ht="22.5" customHeight="1" thickBot="1" x14ac:dyDescent="0.35">
      <c r="A21" s="196" t="s">
        <v>64</v>
      </c>
      <c r="B21" s="196" t="s">
        <v>65</v>
      </c>
      <c r="C21" s="196">
        <v>3</v>
      </c>
      <c r="D21" s="196">
        <v>2</v>
      </c>
      <c r="E21" s="196" t="str">
        <f t="shared" si="7"/>
        <v>GRCPPn32N</v>
      </c>
      <c r="G21" s="202"/>
      <c r="H21" s="225"/>
      <c r="I21" s="214" t="s">
        <v>23</v>
      </c>
      <c r="J21" s="244">
        <v>429.83</v>
      </c>
      <c r="K21" s="245">
        <f t="shared" si="0"/>
        <v>494.3</v>
      </c>
      <c r="L21" s="246">
        <v>130.22999999999999</v>
      </c>
      <c r="M21" s="245">
        <f t="shared" si="1"/>
        <v>149.76</v>
      </c>
      <c r="N21" s="247">
        <v>79.489999999999995</v>
      </c>
      <c r="O21" s="248">
        <f t="shared" si="2"/>
        <v>91.41</v>
      </c>
      <c r="P21" s="246">
        <v>140.22</v>
      </c>
      <c r="Q21" s="245">
        <f t="shared" si="3"/>
        <v>161.25</v>
      </c>
      <c r="R21" s="246">
        <v>96.49</v>
      </c>
      <c r="S21" s="245">
        <f t="shared" si="4"/>
        <v>110.96</v>
      </c>
      <c r="T21" s="246">
        <v>68.83</v>
      </c>
      <c r="U21" s="249">
        <f t="shared" si="5"/>
        <v>79.150000000000006</v>
      </c>
      <c r="V21" s="91">
        <v>619.01</v>
      </c>
      <c r="W21" s="92">
        <f>ROUND(V21 * (1 + VAT), 2)</f>
        <v>711.86</v>
      </c>
      <c r="X21" s="93">
        <v>319.39999999999998</v>
      </c>
      <c r="Y21" s="92">
        <f>ROUND(X21 * (1 + VAT), 2)</f>
        <v>367.31</v>
      </c>
      <c r="Z21" s="250">
        <v>79.489999999999995</v>
      </c>
      <c r="AA21" s="251">
        <f>ROUND(Z21 * (1 + VAT), 2)</f>
        <v>91.41</v>
      </c>
      <c r="AB21" s="93">
        <v>329.4</v>
      </c>
      <c r="AC21" s="92">
        <f>ROUND(AB21 * (1 + VAT), 2)</f>
        <v>378.81</v>
      </c>
      <c r="AD21" s="93">
        <v>285.67</v>
      </c>
      <c r="AE21" s="92">
        <f>ROUND(AD21 * (1 + VAT), 2)</f>
        <v>328.52</v>
      </c>
      <c r="AF21" s="93">
        <v>68.83</v>
      </c>
      <c r="AG21" s="94">
        <f>ROUND(AF21 * (1 + VAT), 2)</f>
        <v>79.150000000000006</v>
      </c>
      <c r="AH21" s="227">
        <v>25.35</v>
      </c>
      <c r="AI21" s="228">
        <f t="shared" si="6"/>
        <v>29.15</v>
      </c>
      <c r="AJ21" s="240"/>
      <c r="AK21" s="219"/>
      <c r="AL21" s="218"/>
      <c r="AM21" s="218"/>
      <c r="AN21" s="218"/>
      <c r="AO21" s="218"/>
      <c r="AP21" s="218"/>
      <c r="AQ21" s="223"/>
      <c r="AR21" s="223"/>
      <c r="AS21" s="224"/>
      <c r="AT21" s="224"/>
      <c r="AU21" s="224"/>
      <c r="AV21" s="224"/>
      <c r="AW21" s="224"/>
      <c r="AX21" s="224"/>
    </row>
    <row r="22" spans="1:50" s="196" customFormat="1" ht="9.75" hidden="1" customHeight="1" x14ac:dyDescent="0.3">
      <c r="G22" s="202"/>
      <c r="H22" s="225"/>
      <c r="I22" s="214"/>
      <c r="J22" s="252"/>
      <c r="K22" s="253"/>
      <c r="L22" s="252"/>
      <c r="M22" s="253"/>
      <c r="N22" s="252">
        <v>0</v>
      </c>
      <c r="O22" s="96"/>
      <c r="P22" s="252"/>
      <c r="Q22" s="253"/>
      <c r="R22" s="252"/>
      <c r="S22" s="253"/>
      <c r="T22" s="252"/>
      <c r="U22" s="254"/>
      <c r="V22" s="255"/>
      <c r="W22" s="256"/>
      <c r="X22" s="240"/>
      <c r="Y22" s="219"/>
      <c r="Z22" s="218"/>
      <c r="AA22" s="218"/>
      <c r="AB22" s="218"/>
      <c r="AC22" s="218"/>
      <c r="AD22" s="218"/>
      <c r="AE22" s="223"/>
      <c r="AF22" s="223"/>
      <c r="AG22" s="224"/>
      <c r="AH22" s="224"/>
      <c r="AI22" s="224"/>
      <c r="AJ22" s="224"/>
      <c r="AK22" s="224"/>
      <c r="AL22" s="224"/>
    </row>
    <row r="23" spans="1:50" s="196" customFormat="1" ht="24" hidden="1" thickBot="1" x14ac:dyDescent="0.35">
      <c r="G23" s="202"/>
      <c r="H23" s="257"/>
      <c r="I23" s="258"/>
      <c r="J23" s="93"/>
      <c r="K23" s="259"/>
      <c r="L23" s="93"/>
      <c r="M23" s="259"/>
      <c r="N23" s="309">
        <v>0</v>
      </c>
      <c r="O23" s="261"/>
      <c r="P23" s="93"/>
      <c r="Q23" s="259"/>
      <c r="R23" s="93"/>
      <c r="S23" s="259"/>
      <c r="T23" s="93"/>
      <c r="U23" s="262"/>
      <c r="V23" s="263"/>
      <c r="W23" s="264"/>
      <c r="X23" s="224"/>
      <c r="Y23" s="219"/>
      <c r="Z23" s="242"/>
      <c r="AA23" s="242"/>
      <c r="AB23" s="242"/>
      <c r="AC23" s="242"/>
      <c r="AD23" s="242"/>
      <c r="AE23" s="223"/>
      <c r="AF23" s="223"/>
      <c r="AG23" s="224"/>
      <c r="AH23" s="224"/>
      <c r="AI23" s="224"/>
      <c r="AJ23" s="224"/>
      <c r="AK23" s="224"/>
      <c r="AL23" s="224"/>
    </row>
    <row r="24" spans="1:50" s="196" customFormat="1" ht="9" customHeight="1" thickBot="1" x14ac:dyDescent="0.35">
      <c r="A24" s="196" t="s">
        <v>49</v>
      </c>
      <c r="B24" s="196" t="s">
        <v>50</v>
      </c>
      <c r="C24" s="196">
        <v>0</v>
      </c>
      <c r="D24" s="196">
        <v>4</v>
      </c>
      <c r="E24" s="196" t="str">
        <f>B24&amp;C24&amp;D24&amp;IF($A$2="Non-municipal","N",IF($A$2="Municiple","Y","error"))</f>
        <v>NLPurchADJ04N</v>
      </c>
      <c r="G24" s="202"/>
      <c r="H24" s="265"/>
      <c r="I24" s="266"/>
      <c r="J24" s="267"/>
      <c r="K24" s="268"/>
      <c r="L24" s="269"/>
      <c r="M24" s="268"/>
      <c r="N24" s="269"/>
      <c r="O24" s="270"/>
      <c r="P24" s="271"/>
      <c r="Q24" s="268"/>
      <c r="R24" s="269"/>
      <c r="S24" s="268"/>
      <c r="T24" s="269"/>
      <c r="U24" s="172"/>
      <c r="V24" s="116"/>
      <c r="W24" s="272"/>
      <c r="X24" s="224"/>
      <c r="Y24" s="219"/>
      <c r="Z24" s="242"/>
      <c r="AA24" s="242"/>
      <c r="AB24" s="242"/>
      <c r="AC24" s="242"/>
      <c r="AD24" s="242"/>
      <c r="AE24" s="223"/>
      <c r="AF24" s="223"/>
      <c r="AG24" s="224"/>
      <c r="AH24" s="224"/>
      <c r="AI24" s="224"/>
      <c r="AJ24" s="224"/>
      <c r="AK24" s="224"/>
      <c r="AL24" s="224"/>
    </row>
    <row r="25" spans="1:50" s="196" customFormat="1" ht="12" customHeight="1" thickBot="1" x14ac:dyDescent="0.4">
      <c r="G25" s="202"/>
      <c r="H25" s="273"/>
      <c r="I25" s="273"/>
      <c r="J25" s="116"/>
      <c r="K25" s="272"/>
      <c r="L25" s="31"/>
      <c r="M25" s="31"/>
      <c r="N25" s="116"/>
      <c r="O25" s="272"/>
      <c r="P25" s="116"/>
      <c r="Q25" s="272"/>
      <c r="R25" s="116"/>
      <c r="S25" s="272"/>
      <c r="T25" s="116"/>
      <c r="U25" s="272"/>
      <c r="V25" s="116"/>
      <c r="W25" s="272"/>
      <c r="X25" s="224"/>
      <c r="Y25" s="219"/>
      <c r="Z25" s="242"/>
      <c r="AA25" s="242"/>
      <c r="AB25" s="242"/>
      <c r="AC25" s="242"/>
      <c r="AD25" s="242"/>
      <c r="AE25" s="223"/>
      <c r="AF25" s="223"/>
      <c r="AG25" s="224"/>
      <c r="AH25" s="224"/>
      <c r="AI25" s="224"/>
      <c r="AJ25" s="224"/>
      <c r="AK25" s="224"/>
      <c r="AL25" s="224"/>
    </row>
    <row r="26" spans="1:50" s="196" customFormat="1" ht="30.95" customHeight="1" x14ac:dyDescent="0.35">
      <c r="G26" s="202"/>
      <c r="H26" s="114"/>
      <c r="I26" s="115"/>
      <c r="J26" s="116"/>
      <c r="K26" s="117"/>
      <c r="L26" s="116"/>
      <c r="M26" s="117"/>
      <c r="N26" s="118"/>
      <c r="O26" s="118"/>
      <c r="P26" s="116"/>
      <c r="Q26" s="274" t="s">
        <v>51</v>
      </c>
      <c r="R26" s="275"/>
      <c r="S26" s="117"/>
      <c r="T26" s="116"/>
      <c r="U26" s="117"/>
      <c r="V26" s="119"/>
      <c r="W26" s="120"/>
      <c r="X26" s="224"/>
      <c r="Y26" s="219"/>
      <c r="Z26" s="242"/>
      <c r="AA26" s="242"/>
      <c r="AB26" s="242"/>
      <c r="AC26" s="242"/>
      <c r="AD26" s="242"/>
      <c r="AE26" s="223"/>
      <c r="AF26" s="223"/>
      <c r="AG26" s="224"/>
      <c r="AH26" s="224"/>
      <c r="AI26" s="224"/>
      <c r="AJ26" s="224"/>
      <c r="AK26" s="224"/>
      <c r="AL26" s="224"/>
    </row>
    <row r="27" spans="1:50" s="196" customFormat="1" ht="41.45" customHeight="1" thickBot="1" x14ac:dyDescent="0.4">
      <c r="G27" s="202"/>
      <c r="H27" s="114"/>
      <c r="I27" s="115"/>
      <c r="J27" s="116"/>
      <c r="K27" s="117"/>
      <c r="L27" s="116"/>
      <c r="M27" s="117"/>
      <c r="N27" s="118"/>
      <c r="O27" s="118"/>
      <c r="P27" s="116"/>
      <c r="Q27" s="276"/>
      <c r="R27" s="277"/>
      <c r="S27" s="278"/>
      <c r="T27" s="116"/>
      <c r="U27" s="117"/>
      <c r="V27" s="119"/>
      <c r="W27" s="120"/>
      <c r="X27" s="224"/>
      <c r="Y27" s="219"/>
      <c r="Z27" s="242"/>
      <c r="AA27" s="242"/>
      <c r="AB27" s="242"/>
      <c r="AC27" s="242"/>
      <c r="AD27" s="242"/>
      <c r="AE27" s="223"/>
      <c r="AF27" s="223"/>
      <c r="AG27" s="224"/>
      <c r="AH27" s="224"/>
      <c r="AI27" s="224"/>
      <c r="AJ27" s="224"/>
      <c r="AK27" s="224"/>
      <c r="AL27" s="224"/>
    </row>
    <row r="28" spans="1:50" s="196" customFormat="1" ht="49.5" customHeight="1" x14ac:dyDescent="0.35">
      <c r="G28" s="202"/>
      <c r="H28" s="279" t="s">
        <v>27</v>
      </c>
      <c r="I28" s="24"/>
      <c r="J28" s="123" t="s">
        <v>52</v>
      </c>
      <c r="K28" s="124"/>
      <c r="L28" s="123" t="s">
        <v>53</v>
      </c>
      <c r="M28" s="18"/>
      <c r="N28" s="31"/>
      <c r="O28" s="280" t="s">
        <v>9</v>
      </c>
      <c r="P28" s="281"/>
      <c r="Q28" s="123" t="s">
        <v>54</v>
      </c>
      <c r="R28" s="18"/>
      <c r="S28" s="282"/>
      <c r="T28" s="127"/>
      <c r="U28" s="127"/>
      <c r="V28" s="31"/>
      <c r="W28" s="31"/>
    </row>
    <row r="29" spans="1:50" s="196" customFormat="1" ht="23.45" customHeight="1" x14ac:dyDescent="0.35">
      <c r="G29" s="202"/>
      <c r="H29" s="283" t="s">
        <v>55</v>
      </c>
      <c r="I29" s="284"/>
      <c r="J29" s="128"/>
      <c r="K29" s="129"/>
      <c r="L29" s="128"/>
      <c r="M29" s="30"/>
      <c r="N29" s="31"/>
      <c r="O29" s="130"/>
      <c r="P29" s="131"/>
      <c r="Q29" s="132"/>
      <c r="R29" s="47" t="s">
        <v>18</v>
      </c>
      <c r="S29" s="282"/>
      <c r="T29" s="127"/>
      <c r="U29" s="127"/>
      <c r="V29" s="31"/>
      <c r="W29" s="31"/>
    </row>
    <row r="30" spans="1:50" s="196" customFormat="1" ht="20.25" customHeight="1" x14ac:dyDescent="0.35">
      <c r="A30" s="196" t="s">
        <v>13</v>
      </c>
      <c r="B30" s="196" t="s">
        <v>14</v>
      </c>
      <c r="C30" s="196" t="s">
        <v>15</v>
      </c>
      <c r="D30" s="196" t="s">
        <v>9</v>
      </c>
      <c r="E30" s="196" t="s">
        <v>16</v>
      </c>
      <c r="G30" s="202"/>
      <c r="H30" s="285" t="s">
        <v>56</v>
      </c>
      <c r="I30" s="286"/>
      <c r="J30" s="137"/>
      <c r="K30" s="138" t="s">
        <v>18</v>
      </c>
      <c r="L30" s="139"/>
      <c r="M30" s="134" t="s">
        <v>18</v>
      </c>
      <c r="N30" s="31"/>
      <c r="O30" s="310" t="s">
        <v>22</v>
      </c>
      <c r="P30" s="311"/>
      <c r="Q30" s="142">
        <v>0.6</v>
      </c>
      <c r="R30" s="143">
        <f>ROUND(Q30 * (1 + VAT), 2)</f>
        <v>0.69</v>
      </c>
      <c r="S30" s="31"/>
      <c r="T30" s="127"/>
      <c r="U30" s="127"/>
      <c r="V30" s="31"/>
      <c r="W30" s="31"/>
    </row>
    <row r="31" spans="1:50" s="196" customFormat="1" ht="20.25" customHeight="1" thickBot="1" x14ac:dyDescent="0.4">
      <c r="A31" s="196" t="s">
        <v>64</v>
      </c>
      <c r="B31" s="196" t="s">
        <v>65</v>
      </c>
      <c r="C31" s="196">
        <v>0</v>
      </c>
      <c r="D31" s="196">
        <v>1</v>
      </c>
      <c r="E31" s="196" t="str">
        <f>B31&amp;C31&amp;D31&amp;IF($A$2="Non-municipal","N",IF($A$2="Municiple","Y","error"))</f>
        <v>GRCPPn01N</v>
      </c>
      <c r="G31" s="202"/>
      <c r="H31" s="312" t="s">
        <v>57</v>
      </c>
      <c r="I31" s="313"/>
      <c r="J31" s="235">
        <v>26.91</v>
      </c>
      <c r="K31" s="289">
        <f>ROUND(J31 * (1 + VAT), 2)</f>
        <v>30.95</v>
      </c>
      <c r="L31" s="235">
        <v>7.64</v>
      </c>
      <c r="M31" s="236">
        <f>ROUND(L31 * (1 + VAT), 2)</f>
        <v>8.7899999999999991</v>
      </c>
      <c r="N31" s="31"/>
      <c r="O31" s="148" t="s">
        <v>33</v>
      </c>
      <c r="P31" s="149"/>
      <c r="Q31" s="150">
        <v>0.6</v>
      </c>
      <c r="R31" s="151">
        <f>ROUND(Q31 * (1 + VAT), 2)</f>
        <v>0.69</v>
      </c>
      <c r="S31" s="31"/>
      <c r="T31" s="127"/>
      <c r="U31" s="127"/>
      <c r="V31" s="31"/>
      <c r="W31" s="31"/>
    </row>
    <row r="32" spans="1:50" s="196" customFormat="1" ht="20.25" customHeight="1" thickBot="1" x14ac:dyDescent="0.4">
      <c r="A32" s="196" t="s">
        <v>64</v>
      </c>
      <c r="B32" s="196" t="s">
        <v>65</v>
      </c>
      <c r="C32" s="196">
        <v>0</v>
      </c>
      <c r="D32" s="196">
        <v>1</v>
      </c>
      <c r="E32" s="196" t="str">
        <f>B32&amp;C32&amp;D32&amp;IF($A$2="Non-municipal","N",IF($A$2="Municiple","Y","error"))</f>
        <v>GRCPPn01N</v>
      </c>
      <c r="G32" s="202"/>
      <c r="H32" s="152" t="s">
        <v>58</v>
      </c>
      <c r="I32" s="153"/>
      <c r="J32" s="290">
        <v>91.77</v>
      </c>
      <c r="K32" s="291">
        <f>ROUND(J32 * (1 + VAT), 2)</f>
        <v>105.54</v>
      </c>
      <c r="L32" s="290">
        <v>42.55</v>
      </c>
      <c r="M32" s="292">
        <f>ROUND(L32 * (1 + VAT), 2)</f>
        <v>48.93</v>
      </c>
      <c r="N32" s="31"/>
      <c r="O32" s="31"/>
      <c r="P32" s="31"/>
      <c r="Q32" s="31"/>
      <c r="R32" s="31"/>
      <c r="S32" s="31"/>
      <c r="T32" s="127"/>
      <c r="U32" s="31"/>
      <c r="V32" s="31"/>
      <c r="W32" s="31"/>
    </row>
    <row r="33" spans="1:38" s="196" customFormat="1" ht="96" customHeight="1" x14ac:dyDescent="0.35">
      <c r="A33" s="196" t="s">
        <v>64</v>
      </c>
      <c r="B33" s="196" t="s">
        <v>65</v>
      </c>
      <c r="C33" s="196">
        <v>0</v>
      </c>
      <c r="D33" s="196">
        <v>1</v>
      </c>
      <c r="E33" s="196" t="str">
        <f>B33&amp;C33&amp;D33&amp;IF($A$2="Non-municipal","N",IF($A$2="Municiple","Y","error"))</f>
        <v>GRCPPn01N</v>
      </c>
      <c r="G33" s="202"/>
      <c r="H33" s="152" t="s">
        <v>59</v>
      </c>
      <c r="I33" s="153"/>
      <c r="J33" s="290">
        <v>282.31</v>
      </c>
      <c r="K33" s="291">
        <f>ROUND(J33 * (1 + VAT), 2)</f>
        <v>324.66000000000003</v>
      </c>
      <c r="L33" s="290">
        <v>65.31</v>
      </c>
      <c r="M33" s="292">
        <f>ROUND(L33 * (1 + VAT), 2)</f>
        <v>75.11</v>
      </c>
      <c r="N33" s="31"/>
      <c r="O33" s="156" t="s">
        <v>60</v>
      </c>
      <c r="P33" s="157"/>
      <c r="Q33" s="157"/>
      <c r="R33" s="293"/>
      <c r="S33" s="294" t="s">
        <v>61</v>
      </c>
      <c r="T33" s="295"/>
      <c r="U33" s="127"/>
      <c r="V33" s="31"/>
      <c r="W33" s="31"/>
    </row>
    <row r="34" spans="1:38" s="196" customFormat="1" ht="20.25" customHeight="1" x14ac:dyDescent="0.35">
      <c r="A34" s="196" t="s">
        <v>64</v>
      </c>
      <c r="B34" s="196" t="s">
        <v>65</v>
      </c>
      <c r="C34" s="196">
        <v>0</v>
      </c>
      <c r="D34" s="196">
        <v>1</v>
      </c>
      <c r="E34" s="196" t="str">
        <f>B34&amp;C34&amp;D34&amp;IF($A$2="Non-municipal","N",IF($A$2="Municiple","Y","error"))</f>
        <v>GRCPPn01N</v>
      </c>
      <c r="G34" s="202"/>
      <c r="H34" s="144" t="s">
        <v>62</v>
      </c>
      <c r="I34" s="145"/>
      <c r="J34" s="290">
        <v>282.31</v>
      </c>
      <c r="K34" s="291">
        <f>ROUND(J34 * (1 + VAT), 2)</f>
        <v>324.66000000000003</v>
      </c>
      <c r="L34" s="290">
        <v>121.17</v>
      </c>
      <c r="M34" s="292">
        <f>ROUND(L34 * (1 + VAT), 2)</f>
        <v>139.35</v>
      </c>
      <c r="N34" s="31"/>
      <c r="O34" s="159" t="s">
        <v>38</v>
      </c>
      <c r="P34" s="160"/>
      <c r="Q34" s="296" t="s">
        <v>39</v>
      </c>
      <c r="R34" s="162"/>
      <c r="S34" s="133"/>
      <c r="T34" s="134" t="s">
        <v>18</v>
      </c>
      <c r="U34" s="127"/>
      <c r="V34" s="31"/>
      <c r="W34" s="31"/>
      <c r="AE34" s="223"/>
      <c r="AF34" s="223"/>
      <c r="AG34" s="224"/>
      <c r="AH34" s="224"/>
      <c r="AI34" s="224"/>
      <c r="AJ34" s="224"/>
      <c r="AK34" s="224"/>
      <c r="AL34" s="224"/>
    </row>
    <row r="35" spans="1:38" s="196" customFormat="1" ht="24.6" customHeight="1" thickBot="1" x14ac:dyDescent="0.4">
      <c r="A35" s="196" t="s">
        <v>64</v>
      </c>
      <c r="B35" s="196" t="s">
        <v>65</v>
      </c>
      <c r="C35" s="196">
        <v>0</v>
      </c>
      <c r="D35" s="196">
        <v>1</v>
      </c>
      <c r="E35" s="196" t="str">
        <f>B35&amp;C35&amp;D35&amp;IF($A$2="Non-municipal","N",IF($A$2="Municiple","Y","error"))</f>
        <v>GRCPPn01N</v>
      </c>
      <c r="G35" s="202"/>
      <c r="H35" s="163" t="s">
        <v>40</v>
      </c>
      <c r="I35" s="164"/>
      <c r="J35" s="227">
        <v>5533.08</v>
      </c>
      <c r="K35" s="297">
        <f>ROUND(J35 * (1 + VAT), 2)</f>
        <v>6363.04</v>
      </c>
      <c r="L35" s="227">
        <v>121.17</v>
      </c>
      <c r="M35" s="228">
        <f>ROUND(L35 * (1 + VAT), 2)</f>
        <v>139.35</v>
      </c>
      <c r="N35" s="31"/>
      <c r="O35" s="167"/>
      <c r="P35" s="138" t="s">
        <v>18</v>
      </c>
      <c r="Q35" s="168"/>
      <c r="R35" s="134" t="s">
        <v>18</v>
      </c>
      <c r="S35" s="142">
        <v>38.94</v>
      </c>
      <c r="T35" s="143">
        <f>ROUND(S35 * (1 + VAT), 2)</f>
        <v>44.78</v>
      </c>
      <c r="U35" s="127"/>
      <c r="V35" s="31"/>
      <c r="W35" s="31"/>
      <c r="AE35" s="223"/>
      <c r="AF35" s="223"/>
      <c r="AG35" s="224"/>
      <c r="AH35" s="224"/>
      <c r="AI35" s="224"/>
      <c r="AJ35" s="224"/>
      <c r="AK35" s="224"/>
      <c r="AL35" s="224"/>
    </row>
    <row r="36" spans="1:38" s="196" customFormat="1" ht="20.25" customHeight="1" thickBot="1" x14ac:dyDescent="0.4">
      <c r="G36" s="202"/>
      <c r="H36" s="31"/>
      <c r="I36" s="31"/>
      <c r="J36" s="31"/>
      <c r="K36" s="31"/>
      <c r="L36" s="31"/>
      <c r="M36" s="31"/>
      <c r="N36" s="31"/>
      <c r="O36" s="169">
        <v>13.15</v>
      </c>
      <c r="P36" s="170">
        <f>ROUND(O36 * (1 + VAT), 2)</f>
        <v>15.12</v>
      </c>
      <c r="Q36" s="171">
        <v>0</v>
      </c>
      <c r="R36" s="172">
        <f>ROUND(Q36 * (1 + VAT), 2)</f>
        <v>0</v>
      </c>
      <c r="S36" s="150">
        <v>34.14</v>
      </c>
      <c r="T36" s="151">
        <f>ROUND(S36 * (1 + VAT), 2)</f>
        <v>39.26</v>
      </c>
      <c r="U36" s="127"/>
      <c r="V36" s="31"/>
      <c r="W36" s="31"/>
      <c r="AE36" s="223"/>
      <c r="AF36" s="223"/>
      <c r="AG36" s="224"/>
      <c r="AH36" s="224"/>
      <c r="AI36" s="224"/>
      <c r="AJ36" s="224"/>
      <c r="AK36" s="224"/>
      <c r="AL36" s="224"/>
    </row>
    <row r="37" spans="1:38" s="196" customFormat="1" ht="20.25" customHeight="1" x14ac:dyDescent="0.35"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127"/>
      <c r="U37" s="127"/>
      <c r="V37" s="31"/>
      <c r="W37" s="31"/>
      <c r="AE37" s="223"/>
      <c r="AF37" s="223"/>
      <c r="AG37" s="224"/>
      <c r="AH37" s="224"/>
      <c r="AI37" s="224"/>
      <c r="AJ37" s="224"/>
      <c r="AK37" s="224"/>
      <c r="AL37" s="224"/>
    </row>
    <row r="38" spans="1:38" s="196" customFormat="1" ht="20.25" customHeight="1" x14ac:dyDescent="0.3">
      <c r="T38" s="223"/>
      <c r="U38" s="223"/>
      <c r="X38" s="224"/>
      <c r="AE38" s="223"/>
      <c r="AF38" s="223"/>
      <c r="AG38" s="224"/>
      <c r="AH38" s="224"/>
      <c r="AI38" s="224"/>
      <c r="AJ38" s="224"/>
      <c r="AK38" s="224"/>
      <c r="AL38" s="224"/>
    </row>
  </sheetData>
  <mergeCells count="46">
    <mergeCell ref="S33:T33"/>
    <mergeCell ref="H34:I34"/>
    <mergeCell ref="O34:P34"/>
    <mergeCell ref="Q34:R34"/>
    <mergeCell ref="H35:I35"/>
    <mergeCell ref="H30:I30"/>
    <mergeCell ref="O30:P30"/>
    <mergeCell ref="H31:I31"/>
    <mergeCell ref="O31:P31"/>
    <mergeCell ref="H32:I32"/>
    <mergeCell ref="H33:I33"/>
    <mergeCell ref="O33:R33"/>
    <mergeCell ref="H28:I28"/>
    <mergeCell ref="J28:K29"/>
    <mergeCell ref="L28:M29"/>
    <mergeCell ref="O28:P29"/>
    <mergeCell ref="Q28:R28"/>
    <mergeCell ref="H29:I29"/>
    <mergeCell ref="H8:H11"/>
    <mergeCell ref="H12:H15"/>
    <mergeCell ref="H16:H19"/>
    <mergeCell ref="H20:H23"/>
    <mergeCell ref="H24:I24"/>
    <mergeCell ref="Q26:R27"/>
    <mergeCell ref="V6:W6"/>
    <mergeCell ref="X6:Y6"/>
    <mergeCell ref="Z6:AA6"/>
    <mergeCell ref="AB6:AC6"/>
    <mergeCell ref="AD6:AE6"/>
    <mergeCell ref="AF6:AG6"/>
    <mergeCell ref="J6:K6"/>
    <mergeCell ref="L6:M6"/>
    <mergeCell ref="N6:O6"/>
    <mergeCell ref="P6:Q6"/>
    <mergeCell ref="R6:S6"/>
    <mergeCell ref="T6:U6"/>
    <mergeCell ref="G2:AI2"/>
    <mergeCell ref="J4:U4"/>
    <mergeCell ref="V4:AG4"/>
    <mergeCell ref="AH4:AI4"/>
    <mergeCell ref="H5:H7"/>
    <mergeCell ref="J5:O5"/>
    <mergeCell ref="P5:U5"/>
    <mergeCell ref="V5:AA5"/>
    <mergeCell ref="AB5:AG5"/>
    <mergeCell ref="AH5:AI6"/>
  </mergeCells>
  <conditionalFormatting sqref="Y26:Y27 Y22:Y23 AK8:AK21">
    <cfRule type="cellIs" dxfId="24" priority="2" stopIfTrue="1" operator="equal">
      <formula>"check"</formula>
    </cfRule>
  </conditionalFormatting>
  <conditionalFormatting sqref="AM8 AM12 AM16 AM20">
    <cfRule type="cellIs" dxfId="23" priority="3" stopIfTrue="1" operator="notEqual">
      <formula>0</formula>
    </cfRule>
  </conditionalFormatting>
  <conditionalFormatting sqref="W1">
    <cfRule type="cellIs" dxfId="22" priority="4" stopIfTrue="1" operator="notEqual">
      <formula>0</formula>
    </cfRule>
    <cfRule type="cellIs" dxfId="21" priority="5" stopIfTrue="1" operator="equal">
      <formula>0</formula>
    </cfRule>
  </conditionalFormatting>
  <conditionalFormatting sqref="Y24:Y25">
    <cfRule type="cellIs" dxfId="20" priority="1" stopIfTrue="1" operator="equal">
      <formula>"check"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5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BF77"/>
  <sheetViews>
    <sheetView showGridLines="0" topLeftCell="G1" zoomScale="52" zoomScaleNormal="52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8.7109375" defaultRowHeight="12.75" x14ac:dyDescent="0.2"/>
  <cols>
    <col min="1" max="1" width="18.42578125" style="1" hidden="1" customWidth="1"/>
    <col min="2" max="5" width="9.140625" style="1" hidden="1" customWidth="1"/>
    <col min="6" max="6" width="5.85546875" style="1" customWidth="1"/>
    <col min="7" max="7" width="4.85546875" style="1" customWidth="1"/>
    <col min="8" max="8" width="33" style="1" customWidth="1"/>
    <col min="9" max="9" width="26.5703125" style="1" customWidth="1"/>
    <col min="10" max="10" width="20.7109375" style="1" customWidth="1"/>
    <col min="11" max="11" width="20.85546875" style="1" customWidth="1"/>
    <col min="12" max="12" width="17.85546875" style="1" customWidth="1"/>
    <col min="13" max="13" width="22.28515625" style="1" customWidth="1"/>
    <col min="14" max="14" width="17.85546875" style="1" customWidth="1"/>
    <col min="15" max="15" width="25.28515625" style="1" customWidth="1"/>
    <col min="16" max="18" width="17.85546875" style="173" customWidth="1"/>
    <col min="19" max="21" width="17.85546875" style="1" customWidth="1"/>
    <col min="22" max="22" width="15.28515625" style="1" customWidth="1"/>
    <col min="23" max="23" width="18.140625" style="1" customWidth="1"/>
    <col min="24" max="24" width="15.7109375" style="1" customWidth="1"/>
    <col min="25" max="25" width="1.85546875" style="1" customWidth="1"/>
    <col min="26" max="26" width="10.140625" style="1" bestFit="1" customWidth="1"/>
    <col min="27" max="27" width="15.5703125" style="1" bestFit="1" customWidth="1"/>
    <col min="28" max="28" width="12" style="1" bestFit="1" customWidth="1"/>
    <col min="29" max="29" width="15.5703125" style="1" bestFit="1" customWidth="1"/>
    <col min="30" max="30" width="12" style="1" bestFit="1" customWidth="1"/>
    <col min="31" max="31" width="15.5703125" style="1" bestFit="1" customWidth="1"/>
    <col min="32" max="32" width="10.140625" style="1" bestFit="1" customWidth="1"/>
    <col min="33" max="33" width="15.5703125" style="1" bestFit="1" customWidth="1"/>
    <col min="34" max="34" width="13.140625" style="1" bestFit="1" customWidth="1"/>
    <col min="35" max="35" width="15.5703125" style="1" bestFit="1" customWidth="1"/>
    <col min="36" max="16384" width="8.7109375" style="1"/>
  </cols>
  <sheetData>
    <row r="1" spans="1:58" ht="36" customHeight="1" x14ac:dyDescent="0.2">
      <c r="G1" s="2" t="s">
        <v>0</v>
      </c>
      <c r="I1" s="3"/>
      <c r="W1" s="194" t="e">
        <v>#REF!</v>
      </c>
      <c r="BF1" s="314"/>
    </row>
    <row r="2" spans="1:58" ht="54" customHeight="1" x14ac:dyDescent="0.2">
      <c r="A2" s="1" t="s">
        <v>1</v>
      </c>
      <c r="G2" s="5" t="s">
        <v>66</v>
      </c>
      <c r="H2" s="315"/>
      <c r="I2" s="315"/>
      <c r="J2" s="315"/>
      <c r="K2" s="315"/>
      <c r="L2" s="315"/>
      <c r="M2" s="315"/>
      <c r="N2" s="315"/>
      <c r="O2" s="315"/>
      <c r="P2" s="315"/>
      <c r="Q2" s="315"/>
      <c r="R2" s="315"/>
      <c r="S2" s="315"/>
      <c r="T2" s="315"/>
      <c r="U2" s="315"/>
      <c r="V2" s="315"/>
      <c r="W2" s="315"/>
      <c r="X2" s="315"/>
      <c r="Y2" s="315"/>
      <c r="Z2" s="315"/>
      <c r="AA2" s="315"/>
      <c r="AB2" s="315"/>
      <c r="AC2" s="315"/>
      <c r="AD2" s="315"/>
      <c r="AE2" s="315"/>
      <c r="AF2" s="315"/>
      <c r="AG2" s="315"/>
      <c r="AH2" s="315"/>
      <c r="AI2" s="7"/>
    </row>
    <row r="3" spans="1:58" s="4" customFormat="1" ht="17.100000000000001" customHeight="1" thickBot="1" x14ac:dyDescent="0.25"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316"/>
      <c r="W3" s="316"/>
      <c r="X3" s="1"/>
      <c r="Y3" s="1"/>
      <c r="AF3" s="10"/>
      <c r="AG3" s="11"/>
    </row>
    <row r="4" spans="1:58" ht="29.85" customHeight="1" thickBot="1" x14ac:dyDescent="0.4">
      <c r="G4" s="12"/>
      <c r="H4" s="317"/>
      <c r="I4" s="318"/>
      <c r="J4" s="15" t="s">
        <v>45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46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17" t="s">
        <v>67</v>
      </c>
      <c r="AI4" s="18"/>
      <c r="AJ4" s="180"/>
    </row>
    <row r="5" spans="1:58" ht="20.25" customHeight="1" x14ac:dyDescent="0.35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29"/>
      <c r="AI5" s="30"/>
      <c r="AJ5" s="31"/>
      <c r="AK5" s="32"/>
    </row>
    <row r="6" spans="1:58" ht="20.25" customHeight="1" x14ac:dyDescent="0.35">
      <c r="G6" s="19"/>
      <c r="H6" s="321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J6" s="31"/>
      <c r="AK6" s="32"/>
      <c r="AL6" s="32"/>
      <c r="AS6" s="40"/>
    </row>
    <row r="7" spans="1:58" ht="20.25" customHeight="1" x14ac:dyDescent="0.35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324"/>
      <c r="I7" s="325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9" t="s">
        <v>18</v>
      </c>
      <c r="V7" s="43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326"/>
      <c r="AI7" s="49" t="s">
        <v>18</v>
      </c>
      <c r="AJ7" s="31"/>
      <c r="AK7" s="32"/>
      <c r="AL7" s="32"/>
      <c r="AS7" s="40"/>
    </row>
    <row r="8" spans="1:58" ht="21.6" customHeight="1" x14ac:dyDescent="0.35">
      <c r="A8" s="1" t="s">
        <v>68</v>
      </c>
      <c r="B8" s="1" t="s">
        <v>69</v>
      </c>
      <c r="C8" s="1">
        <v>0</v>
      </c>
      <c r="D8" s="1">
        <v>1</v>
      </c>
      <c r="E8" s="1" t="str">
        <f>B8&amp;C8&amp;D8&amp;IF($A$2="Non-municipal","N",IF($A$2="Municiple","Y","error"))</f>
        <v>GUCPPn201N</v>
      </c>
      <c r="G8" s="19"/>
      <c r="H8" s="327" t="s">
        <v>21</v>
      </c>
      <c r="I8" s="328" t="s">
        <v>22</v>
      </c>
      <c r="J8" s="299">
        <v>402.62</v>
      </c>
      <c r="K8" s="300">
        <f t="shared" ref="K8:K24" si="0">ROUND(J8 * (1 + VAT), 2)</f>
        <v>463.01</v>
      </c>
      <c r="L8" s="299">
        <v>122.5</v>
      </c>
      <c r="M8" s="300">
        <f t="shared" ref="M8:M23" si="1">ROUND(L8 * (1 + VAT), 2)</f>
        <v>140.88</v>
      </c>
      <c r="N8" s="299">
        <v>76</v>
      </c>
      <c r="O8" s="301">
        <f t="shared" ref="O8:O23" si="2">ROUND(N8 * (1 + VAT), 2)</f>
        <v>87.4</v>
      </c>
      <c r="P8" s="299">
        <v>131.84</v>
      </c>
      <c r="Q8" s="300">
        <f t="shared" ref="Q8:Q23" si="3">ROUND(P8 * (1 + VAT), 2)</f>
        <v>151.62</v>
      </c>
      <c r="R8" s="299">
        <v>90.97</v>
      </c>
      <c r="S8" s="300">
        <f t="shared" ref="S8:S23" si="4">ROUND(R8 * (1 + VAT), 2)</f>
        <v>104.62</v>
      </c>
      <c r="T8" s="299">
        <v>65.900000000000006</v>
      </c>
      <c r="U8" s="304">
        <f t="shared" ref="U8:U23" si="5">ROUND(T8 * (1 + VAT), 2)</f>
        <v>75.790000000000006</v>
      </c>
      <c r="V8" s="299">
        <v>591.79999999999995</v>
      </c>
      <c r="W8" s="300">
        <f t="shared" ref="W8:W24" si="6">ROUND(V8 * (1 + VAT), 2)</f>
        <v>680.57</v>
      </c>
      <c r="X8" s="299">
        <v>311.67</v>
      </c>
      <c r="Y8" s="300">
        <f t="shared" ref="Y8:Y24" si="7">ROUND(X8 * (1 + VAT), 2)</f>
        <v>358.42</v>
      </c>
      <c r="Z8" s="299">
        <v>76</v>
      </c>
      <c r="AA8" s="301">
        <f t="shared" ref="AA8:AA24" si="8">ROUND(Z8 * (1 + VAT), 2)</f>
        <v>87.4</v>
      </c>
      <c r="AB8" s="299">
        <v>321.02</v>
      </c>
      <c r="AC8" s="300">
        <f t="shared" ref="AC8:AC24" si="9">ROUND(AB8 * (1 + VAT), 2)</f>
        <v>369.17</v>
      </c>
      <c r="AD8" s="299">
        <v>280.14999999999998</v>
      </c>
      <c r="AE8" s="300">
        <f t="shared" ref="AE8:AE24" si="10">ROUND(AD8 * (1 + VAT), 2)</f>
        <v>322.17</v>
      </c>
      <c r="AF8" s="299">
        <v>65.900000000000006</v>
      </c>
      <c r="AG8" s="304">
        <f t="shared" ref="AG8:AG24" si="11">ROUND(AF8 * (1 + VAT), 2)</f>
        <v>75.790000000000006</v>
      </c>
      <c r="AH8" s="306">
        <v>13.09</v>
      </c>
      <c r="AI8" s="329">
        <f t="shared" ref="AI8:AI23" si="12">ROUND(AH8 * (1 + VAT), 2)</f>
        <v>15.05</v>
      </c>
      <c r="AJ8" s="61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8" ht="21.6" customHeight="1" x14ac:dyDescent="0.35">
      <c r="A9" s="1" t="s">
        <v>68</v>
      </c>
      <c r="B9" s="1" t="s">
        <v>69</v>
      </c>
      <c r="C9" s="1">
        <v>0</v>
      </c>
      <c r="D9" s="1">
        <v>2</v>
      </c>
      <c r="E9" s="1" t="str">
        <f t="shared" ref="E9:E30" si="13">B9&amp;C9&amp;D9&amp;IF($A$2="Non-municipal","N",IF($A$2="Municiple","Y","error"))</f>
        <v>GUCPPn202N</v>
      </c>
      <c r="G9" s="19"/>
      <c r="H9" s="67"/>
      <c r="I9" s="328" t="s">
        <v>70</v>
      </c>
      <c r="J9" s="53">
        <v>396.31</v>
      </c>
      <c r="K9" s="68">
        <f t="shared" si="0"/>
        <v>455.76</v>
      </c>
      <c r="L9" s="53">
        <v>120.06</v>
      </c>
      <c r="M9" s="68">
        <f t="shared" si="1"/>
        <v>138.07</v>
      </c>
      <c r="N9" s="53">
        <v>74.08</v>
      </c>
      <c r="O9" s="226">
        <f t="shared" si="2"/>
        <v>85.19</v>
      </c>
      <c r="P9" s="53">
        <v>129.26</v>
      </c>
      <c r="Q9" s="68">
        <f t="shared" si="3"/>
        <v>148.65</v>
      </c>
      <c r="R9" s="53">
        <v>88.99</v>
      </c>
      <c r="S9" s="68">
        <f t="shared" si="4"/>
        <v>102.34</v>
      </c>
      <c r="T9" s="53">
        <v>64.14</v>
      </c>
      <c r="U9" s="71">
        <f t="shared" si="5"/>
        <v>73.760000000000005</v>
      </c>
      <c r="V9" s="53">
        <v>585.49</v>
      </c>
      <c r="W9" s="68">
        <f t="shared" si="6"/>
        <v>673.31</v>
      </c>
      <c r="X9" s="53">
        <v>309.23</v>
      </c>
      <c r="Y9" s="68">
        <f t="shared" si="7"/>
        <v>355.61</v>
      </c>
      <c r="Z9" s="53">
        <v>74.08</v>
      </c>
      <c r="AA9" s="226">
        <f t="shared" si="8"/>
        <v>85.19</v>
      </c>
      <c r="AB9" s="53">
        <v>318.43</v>
      </c>
      <c r="AC9" s="68">
        <f t="shared" si="9"/>
        <v>366.19</v>
      </c>
      <c r="AD9" s="53">
        <v>278.16000000000003</v>
      </c>
      <c r="AE9" s="68">
        <f t="shared" si="10"/>
        <v>319.88</v>
      </c>
      <c r="AF9" s="53">
        <v>64.14</v>
      </c>
      <c r="AG9" s="71">
        <f t="shared" si="11"/>
        <v>73.760000000000005</v>
      </c>
      <c r="AH9" s="330">
        <v>11.96</v>
      </c>
      <c r="AI9" s="241">
        <f t="shared" si="12"/>
        <v>13.75</v>
      </c>
      <c r="AJ9" s="74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8" ht="21.6" customHeight="1" x14ac:dyDescent="0.35">
      <c r="A10" s="1" t="s">
        <v>68</v>
      </c>
      <c r="B10" s="1" t="s">
        <v>69</v>
      </c>
      <c r="C10" s="1">
        <v>0</v>
      </c>
      <c r="D10" s="1">
        <v>3</v>
      </c>
      <c r="E10" s="1" t="str">
        <f t="shared" si="13"/>
        <v>GUCPPn203N</v>
      </c>
      <c r="G10" s="19"/>
      <c r="H10" s="67"/>
      <c r="I10" s="328" t="s">
        <v>71</v>
      </c>
      <c r="J10" s="53">
        <v>383.76</v>
      </c>
      <c r="K10" s="68">
        <f t="shared" si="0"/>
        <v>441.32</v>
      </c>
      <c r="L10" s="53">
        <v>116.25</v>
      </c>
      <c r="M10" s="68">
        <f t="shared" si="1"/>
        <v>133.69</v>
      </c>
      <c r="N10" s="53">
        <v>71.739999999999995</v>
      </c>
      <c r="O10" s="226">
        <f t="shared" si="2"/>
        <v>82.5</v>
      </c>
      <c r="P10" s="53">
        <v>125.2</v>
      </c>
      <c r="Q10" s="68">
        <f t="shared" si="3"/>
        <v>143.97999999999999</v>
      </c>
      <c r="R10" s="53">
        <v>86.15</v>
      </c>
      <c r="S10" s="68">
        <f t="shared" si="4"/>
        <v>99.07</v>
      </c>
      <c r="T10" s="53">
        <v>62.13</v>
      </c>
      <c r="U10" s="71">
        <f t="shared" si="5"/>
        <v>71.45</v>
      </c>
      <c r="V10" s="53">
        <v>572.92999999999995</v>
      </c>
      <c r="W10" s="68">
        <f t="shared" si="6"/>
        <v>658.87</v>
      </c>
      <c r="X10" s="53">
        <v>305.42</v>
      </c>
      <c r="Y10" s="68">
        <f t="shared" si="7"/>
        <v>351.23</v>
      </c>
      <c r="Z10" s="53">
        <v>71.739999999999995</v>
      </c>
      <c r="AA10" s="226">
        <f t="shared" si="8"/>
        <v>82.5</v>
      </c>
      <c r="AB10" s="53">
        <v>314.37</v>
      </c>
      <c r="AC10" s="68">
        <f t="shared" si="9"/>
        <v>361.53</v>
      </c>
      <c r="AD10" s="53">
        <v>275.32</v>
      </c>
      <c r="AE10" s="68">
        <f t="shared" si="10"/>
        <v>316.62</v>
      </c>
      <c r="AF10" s="53">
        <v>62.13</v>
      </c>
      <c r="AG10" s="71">
        <f t="shared" si="11"/>
        <v>71.45</v>
      </c>
      <c r="AH10" s="330">
        <v>11.64</v>
      </c>
      <c r="AI10" s="241">
        <f t="shared" si="12"/>
        <v>13.39</v>
      </c>
      <c r="AJ10" s="74"/>
      <c r="AK10" s="75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8" ht="21.6" customHeight="1" x14ac:dyDescent="0.35">
      <c r="A11" s="1" t="s">
        <v>68</v>
      </c>
      <c r="B11" s="1" t="s">
        <v>69</v>
      </c>
      <c r="C11" s="1">
        <v>0</v>
      </c>
      <c r="D11" s="1">
        <v>4</v>
      </c>
      <c r="E11" s="1" t="str">
        <f t="shared" si="13"/>
        <v>GUCPPn204N</v>
      </c>
      <c r="G11" s="19"/>
      <c r="H11" s="76"/>
      <c r="I11" s="331" t="s">
        <v>72</v>
      </c>
      <c r="J11" s="77">
        <v>361.68</v>
      </c>
      <c r="K11" s="78">
        <f t="shared" si="0"/>
        <v>415.93</v>
      </c>
      <c r="L11" s="77">
        <v>109.56</v>
      </c>
      <c r="M11" s="78">
        <f t="shared" si="1"/>
        <v>125.99</v>
      </c>
      <c r="N11" s="77">
        <v>67.61</v>
      </c>
      <c r="O11" s="232">
        <f t="shared" si="2"/>
        <v>77.75</v>
      </c>
      <c r="P11" s="77">
        <v>118.01</v>
      </c>
      <c r="Q11" s="78">
        <f t="shared" si="3"/>
        <v>135.71</v>
      </c>
      <c r="R11" s="77">
        <v>81.2</v>
      </c>
      <c r="S11" s="78">
        <f t="shared" si="4"/>
        <v>93.38</v>
      </c>
      <c r="T11" s="77">
        <v>58.54</v>
      </c>
      <c r="U11" s="81">
        <f t="shared" si="5"/>
        <v>67.319999999999993</v>
      </c>
      <c r="V11" s="77">
        <v>550.85</v>
      </c>
      <c r="W11" s="78">
        <f t="shared" si="6"/>
        <v>633.48</v>
      </c>
      <c r="X11" s="77">
        <v>298.73</v>
      </c>
      <c r="Y11" s="78">
        <f t="shared" si="7"/>
        <v>343.54</v>
      </c>
      <c r="Z11" s="77">
        <v>67.61</v>
      </c>
      <c r="AA11" s="232">
        <f t="shared" si="8"/>
        <v>77.75</v>
      </c>
      <c r="AB11" s="77">
        <v>307.19</v>
      </c>
      <c r="AC11" s="78">
        <f t="shared" si="9"/>
        <v>353.27</v>
      </c>
      <c r="AD11" s="77">
        <v>270.37</v>
      </c>
      <c r="AE11" s="78">
        <f t="shared" si="10"/>
        <v>310.93</v>
      </c>
      <c r="AF11" s="77">
        <v>58.54</v>
      </c>
      <c r="AG11" s="81">
        <f t="shared" si="11"/>
        <v>67.319999999999993</v>
      </c>
      <c r="AH11" s="332">
        <v>14.72</v>
      </c>
      <c r="AI11" s="233">
        <f t="shared" si="12"/>
        <v>16.93</v>
      </c>
      <c r="AJ11" s="74"/>
      <c r="AK11" s="75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8" ht="21.6" customHeight="1" x14ac:dyDescent="0.35">
      <c r="A12" s="1" t="s">
        <v>68</v>
      </c>
      <c r="B12" s="1" t="s">
        <v>69</v>
      </c>
      <c r="C12" s="1">
        <v>1</v>
      </c>
      <c r="D12" s="1">
        <v>1</v>
      </c>
      <c r="E12" s="1" t="str">
        <f t="shared" si="13"/>
        <v>GUCPPn211N</v>
      </c>
      <c r="G12" s="19"/>
      <c r="H12" s="327" t="s">
        <v>24</v>
      </c>
      <c r="I12" s="328" t="s">
        <v>22</v>
      </c>
      <c r="J12" s="299">
        <v>405.91</v>
      </c>
      <c r="K12" s="300">
        <f t="shared" si="0"/>
        <v>466.8</v>
      </c>
      <c r="L12" s="299">
        <v>122.99</v>
      </c>
      <c r="M12" s="300">
        <f t="shared" si="1"/>
        <v>141.44</v>
      </c>
      <c r="N12" s="299">
        <v>75.87</v>
      </c>
      <c r="O12" s="301">
        <f t="shared" si="2"/>
        <v>87.25</v>
      </c>
      <c r="P12" s="299">
        <v>132.41999999999999</v>
      </c>
      <c r="Q12" s="300">
        <f t="shared" si="3"/>
        <v>152.28</v>
      </c>
      <c r="R12" s="299">
        <v>91.17</v>
      </c>
      <c r="S12" s="300">
        <f t="shared" si="4"/>
        <v>104.85</v>
      </c>
      <c r="T12" s="299">
        <v>65.72</v>
      </c>
      <c r="U12" s="304">
        <f t="shared" si="5"/>
        <v>75.58</v>
      </c>
      <c r="V12" s="299">
        <v>595.09</v>
      </c>
      <c r="W12" s="300">
        <f t="shared" si="6"/>
        <v>684.35</v>
      </c>
      <c r="X12" s="299">
        <v>312.16000000000003</v>
      </c>
      <c r="Y12" s="300">
        <f t="shared" si="7"/>
        <v>358.98</v>
      </c>
      <c r="Z12" s="299">
        <v>75.87</v>
      </c>
      <c r="AA12" s="301">
        <f t="shared" si="8"/>
        <v>87.25</v>
      </c>
      <c r="AB12" s="299">
        <v>321.60000000000002</v>
      </c>
      <c r="AC12" s="300">
        <f t="shared" si="9"/>
        <v>369.84</v>
      </c>
      <c r="AD12" s="299">
        <v>280.35000000000002</v>
      </c>
      <c r="AE12" s="300">
        <f t="shared" si="10"/>
        <v>322.39999999999998</v>
      </c>
      <c r="AF12" s="299">
        <v>65.72</v>
      </c>
      <c r="AG12" s="304">
        <f t="shared" si="11"/>
        <v>75.58</v>
      </c>
      <c r="AH12" s="333">
        <v>13.18</v>
      </c>
      <c r="AI12" s="230">
        <f t="shared" si="12"/>
        <v>15.16</v>
      </c>
      <c r="AJ12" s="31"/>
      <c r="AK12" s="75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8" ht="21.6" customHeight="1" x14ac:dyDescent="0.35">
      <c r="A13" s="1" t="s">
        <v>68</v>
      </c>
      <c r="B13" s="1" t="s">
        <v>69</v>
      </c>
      <c r="C13" s="1">
        <v>1</v>
      </c>
      <c r="D13" s="1">
        <v>2</v>
      </c>
      <c r="E13" s="1" t="str">
        <f t="shared" si="13"/>
        <v>GUCPPn212N</v>
      </c>
      <c r="G13" s="19"/>
      <c r="H13" s="67"/>
      <c r="I13" s="328" t="s">
        <v>70</v>
      </c>
      <c r="J13" s="53">
        <v>400.26</v>
      </c>
      <c r="K13" s="68">
        <f t="shared" si="0"/>
        <v>460.3</v>
      </c>
      <c r="L13" s="53">
        <v>121.24</v>
      </c>
      <c r="M13" s="68">
        <f t="shared" si="1"/>
        <v>139.43</v>
      </c>
      <c r="N13" s="53">
        <v>74.81</v>
      </c>
      <c r="O13" s="226">
        <f t="shared" si="2"/>
        <v>86.03</v>
      </c>
      <c r="P13" s="53">
        <v>130.59</v>
      </c>
      <c r="Q13" s="68">
        <f t="shared" si="3"/>
        <v>150.18</v>
      </c>
      <c r="R13" s="53">
        <v>89.86</v>
      </c>
      <c r="S13" s="68">
        <f t="shared" si="4"/>
        <v>103.34</v>
      </c>
      <c r="T13" s="53">
        <v>64.77</v>
      </c>
      <c r="U13" s="71">
        <f t="shared" si="5"/>
        <v>74.489999999999995</v>
      </c>
      <c r="V13" s="53">
        <v>589.44000000000005</v>
      </c>
      <c r="W13" s="68">
        <f t="shared" si="6"/>
        <v>677.86</v>
      </c>
      <c r="X13" s="53">
        <v>310.42</v>
      </c>
      <c r="Y13" s="68">
        <f t="shared" si="7"/>
        <v>356.98</v>
      </c>
      <c r="Z13" s="53">
        <v>74.81</v>
      </c>
      <c r="AA13" s="226">
        <f t="shared" si="8"/>
        <v>86.03</v>
      </c>
      <c r="AB13" s="53">
        <v>319.77</v>
      </c>
      <c r="AC13" s="68">
        <f t="shared" si="9"/>
        <v>367.74</v>
      </c>
      <c r="AD13" s="53">
        <v>279.04000000000002</v>
      </c>
      <c r="AE13" s="68">
        <f t="shared" si="10"/>
        <v>320.89999999999998</v>
      </c>
      <c r="AF13" s="53">
        <v>64.77</v>
      </c>
      <c r="AG13" s="71">
        <f t="shared" si="11"/>
        <v>74.489999999999995</v>
      </c>
      <c r="AH13" s="330">
        <v>12.07</v>
      </c>
      <c r="AI13" s="241">
        <f t="shared" si="12"/>
        <v>13.88</v>
      </c>
      <c r="AJ13" s="86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8" ht="21.6" customHeight="1" x14ac:dyDescent="0.35">
      <c r="A14" s="1" t="s">
        <v>68</v>
      </c>
      <c r="B14" s="1" t="s">
        <v>69</v>
      </c>
      <c r="C14" s="1">
        <v>1</v>
      </c>
      <c r="D14" s="1">
        <v>3</v>
      </c>
      <c r="E14" s="1" t="str">
        <f t="shared" si="13"/>
        <v>GUCPPn213N</v>
      </c>
      <c r="G14" s="19"/>
      <c r="H14" s="67"/>
      <c r="I14" s="328" t="s">
        <v>71</v>
      </c>
      <c r="J14" s="53">
        <v>387.53</v>
      </c>
      <c r="K14" s="68">
        <f t="shared" si="0"/>
        <v>445.66</v>
      </c>
      <c r="L14" s="53">
        <v>117.38</v>
      </c>
      <c r="M14" s="68">
        <f t="shared" si="1"/>
        <v>134.99</v>
      </c>
      <c r="N14" s="53">
        <v>72.400000000000006</v>
      </c>
      <c r="O14" s="226">
        <f t="shared" si="2"/>
        <v>83.26</v>
      </c>
      <c r="P14" s="53">
        <v>126.41</v>
      </c>
      <c r="Q14" s="68">
        <f t="shared" si="3"/>
        <v>145.37</v>
      </c>
      <c r="R14" s="53">
        <v>87</v>
      </c>
      <c r="S14" s="68">
        <f t="shared" si="4"/>
        <v>100.05</v>
      </c>
      <c r="T14" s="53">
        <v>62.72</v>
      </c>
      <c r="U14" s="71">
        <f t="shared" si="5"/>
        <v>72.13</v>
      </c>
      <c r="V14" s="53">
        <v>576.71</v>
      </c>
      <c r="W14" s="68">
        <f t="shared" si="6"/>
        <v>663.22</v>
      </c>
      <c r="X14" s="53">
        <v>306.56</v>
      </c>
      <c r="Y14" s="68">
        <f t="shared" si="7"/>
        <v>352.54</v>
      </c>
      <c r="Z14" s="53">
        <v>72.400000000000006</v>
      </c>
      <c r="AA14" s="226">
        <f t="shared" si="8"/>
        <v>83.26</v>
      </c>
      <c r="AB14" s="53">
        <v>315.58</v>
      </c>
      <c r="AC14" s="68">
        <f t="shared" si="9"/>
        <v>362.92</v>
      </c>
      <c r="AD14" s="53">
        <v>276.18</v>
      </c>
      <c r="AE14" s="68">
        <f t="shared" si="10"/>
        <v>317.61</v>
      </c>
      <c r="AF14" s="53">
        <v>62.72</v>
      </c>
      <c r="AG14" s="71">
        <f t="shared" si="11"/>
        <v>72.13</v>
      </c>
      <c r="AH14" s="330">
        <v>11.73</v>
      </c>
      <c r="AI14" s="241">
        <f t="shared" si="12"/>
        <v>13.49</v>
      </c>
      <c r="AJ14" s="86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8" ht="21.6" customHeight="1" x14ac:dyDescent="0.35">
      <c r="A15" s="1" t="s">
        <v>68</v>
      </c>
      <c r="B15" s="1" t="s">
        <v>69</v>
      </c>
      <c r="C15" s="1">
        <v>1</v>
      </c>
      <c r="D15" s="1">
        <v>4</v>
      </c>
      <c r="E15" s="1" t="str">
        <f t="shared" si="13"/>
        <v>GUCPPn214N</v>
      </c>
      <c r="G15" s="19"/>
      <c r="H15" s="76"/>
      <c r="I15" s="331" t="s">
        <v>72</v>
      </c>
      <c r="J15" s="77">
        <v>365.31</v>
      </c>
      <c r="K15" s="78">
        <f t="shared" si="0"/>
        <v>420.11</v>
      </c>
      <c r="L15" s="77">
        <v>110.68</v>
      </c>
      <c r="M15" s="78">
        <f t="shared" si="1"/>
        <v>127.28</v>
      </c>
      <c r="N15" s="77">
        <v>68.239999999999995</v>
      </c>
      <c r="O15" s="232">
        <f t="shared" si="2"/>
        <v>78.48</v>
      </c>
      <c r="P15" s="77">
        <v>119.15</v>
      </c>
      <c r="Q15" s="78">
        <f t="shared" si="3"/>
        <v>137.02000000000001</v>
      </c>
      <c r="R15" s="77">
        <v>81.99</v>
      </c>
      <c r="S15" s="78">
        <f t="shared" si="4"/>
        <v>94.29</v>
      </c>
      <c r="T15" s="77">
        <v>59.09</v>
      </c>
      <c r="U15" s="81">
        <f t="shared" si="5"/>
        <v>67.95</v>
      </c>
      <c r="V15" s="77">
        <v>554.48</v>
      </c>
      <c r="W15" s="78">
        <f t="shared" si="6"/>
        <v>637.65</v>
      </c>
      <c r="X15" s="77">
        <v>299.85000000000002</v>
      </c>
      <c r="Y15" s="78">
        <f t="shared" si="7"/>
        <v>344.83</v>
      </c>
      <c r="Z15" s="77">
        <v>68.239999999999995</v>
      </c>
      <c r="AA15" s="232">
        <f t="shared" si="8"/>
        <v>78.48</v>
      </c>
      <c r="AB15" s="77">
        <v>308.32</v>
      </c>
      <c r="AC15" s="78">
        <f t="shared" si="9"/>
        <v>354.57</v>
      </c>
      <c r="AD15" s="77">
        <v>271.17</v>
      </c>
      <c r="AE15" s="78">
        <f t="shared" si="10"/>
        <v>311.85000000000002</v>
      </c>
      <c r="AF15" s="77">
        <v>59.09</v>
      </c>
      <c r="AG15" s="81">
        <f t="shared" si="11"/>
        <v>67.95</v>
      </c>
      <c r="AH15" s="332">
        <v>14.85</v>
      </c>
      <c r="AI15" s="233">
        <f t="shared" si="12"/>
        <v>17.079999999999998</v>
      </c>
      <c r="AJ15" s="86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8" ht="21.6" customHeight="1" x14ac:dyDescent="0.35">
      <c r="A16" s="1" t="s">
        <v>68</v>
      </c>
      <c r="B16" s="1" t="s">
        <v>69</v>
      </c>
      <c r="C16" s="1">
        <v>2</v>
      </c>
      <c r="D16" s="1">
        <v>1</v>
      </c>
      <c r="E16" s="1" t="str">
        <f t="shared" si="13"/>
        <v>GUCPPn221N</v>
      </c>
      <c r="G16" s="19"/>
      <c r="H16" s="327" t="s">
        <v>25</v>
      </c>
      <c r="I16" s="328" t="s">
        <v>22</v>
      </c>
      <c r="J16" s="299">
        <v>409.95</v>
      </c>
      <c r="K16" s="300">
        <f t="shared" si="0"/>
        <v>471.44</v>
      </c>
      <c r="L16" s="299">
        <v>124.19</v>
      </c>
      <c r="M16" s="300">
        <f t="shared" si="1"/>
        <v>142.82</v>
      </c>
      <c r="N16" s="299">
        <v>76.59</v>
      </c>
      <c r="O16" s="301">
        <f t="shared" si="2"/>
        <v>88.08</v>
      </c>
      <c r="P16" s="299">
        <v>133.72999999999999</v>
      </c>
      <c r="Q16" s="300">
        <f t="shared" si="3"/>
        <v>153.79</v>
      </c>
      <c r="R16" s="299">
        <v>92.05</v>
      </c>
      <c r="S16" s="300">
        <f t="shared" si="4"/>
        <v>105.86</v>
      </c>
      <c r="T16" s="299">
        <v>66.33</v>
      </c>
      <c r="U16" s="304">
        <f t="shared" si="5"/>
        <v>76.28</v>
      </c>
      <c r="V16" s="299">
        <v>599.13</v>
      </c>
      <c r="W16" s="300">
        <f t="shared" si="6"/>
        <v>689</v>
      </c>
      <c r="X16" s="299">
        <v>313.36</v>
      </c>
      <c r="Y16" s="300">
        <f t="shared" si="7"/>
        <v>360.36</v>
      </c>
      <c r="Z16" s="299">
        <v>76.59</v>
      </c>
      <c r="AA16" s="301">
        <f t="shared" si="8"/>
        <v>88.08</v>
      </c>
      <c r="AB16" s="299">
        <v>322.91000000000003</v>
      </c>
      <c r="AC16" s="300">
        <f t="shared" si="9"/>
        <v>371.35</v>
      </c>
      <c r="AD16" s="299">
        <v>281.23</v>
      </c>
      <c r="AE16" s="300">
        <f t="shared" si="10"/>
        <v>323.41000000000003</v>
      </c>
      <c r="AF16" s="299">
        <v>66.33</v>
      </c>
      <c r="AG16" s="304">
        <f t="shared" si="11"/>
        <v>76.28</v>
      </c>
      <c r="AH16" s="333">
        <v>13.33</v>
      </c>
      <c r="AI16" s="230">
        <f t="shared" si="12"/>
        <v>15.33</v>
      </c>
      <c r="AJ16" s="31"/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35">
      <c r="A17" s="1" t="s">
        <v>68</v>
      </c>
      <c r="B17" s="1" t="s">
        <v>69</v>
      </c>
      <c r="C17" s="1">
        <v>2</v>
      </c>
      <c r="D17" s="1">
        <v>2</v>
      </c>
      <c r="E17" s="1" t="str">
        <f t="shared" si="13"/>
        <v>GUCPPn222N</v>
      </c>
      <c r="G17" s="19"/>
      <c r="H17" s="67"/>
      <c r="I17" s="328" t="s">
        <v>70</v>
      </c>
      <c r="J17" s="53">
        <v>404.29</v>
      </c>
      <c r="K17" s="68">
        <f t="shared" si="0"/>
        <v>464.93</v>
      </c>
      <c r="L17" s="53">
        <v>122.49</v>
      </c>
      <c r="M17" s="68">
        <f t="shared" si="1"/>
        <v>140.86000000000001</v>
      </c>
      <c r="N17" s="53">
        <v>75.569999999999993</v>
      </c>
      <c r="O17" s="226">
        <f t="shared" si="2"/>
        <v>86.91</v>
      </c>
      <c r="P17" s="53">
        <v>131.88</v>
      </c>
      <c r="Q17" s="68">
        <f t="shared" si="3"/>
        <v>151.66</v>
      </c>
      <c r="R17" s="53">
        <v>90.77</v>
      </c>
      <c r="S17" s="68">
        <f t="shared" si="4"/>
        <v>104.39</v>
      </c>
      <c r="T17" s="53">
        <v>65.430000000000007</v>
      </c>
      <c r="U17" s="71">
        <f t="shared" si="5"/>
        <v>75.239999999999995</v>
      </c>
      <c r="V17" s="53">
        <v>593.47</v>
      </c>
      <c r="W17" s="68">
        <f t="shared" si="6"/>
        <v>682.49</v>
      </c>
      <c r="X17" s="53">
        <v>311.66000000000003</v>
      </c>
      <c r="Y17" s="68">
        <f t="shared" si="7"/>
        <v>358.41</v>
      </c>
      <c r="Z17" s="53">
        <v>75.569999999999993</v>
      </c>
      <c r="AA17" s="226">
        <f t="shared" si="8"/>
        <v>86.91</v>
      </c>
      <c r="AB17" s="53">
        <v>321.05</v>
      </c>
      <c r="AC17" s="68">
        <f t="shared" si="9"/>
        <v>369.21</v>
      </c>
      <c r="AD17" s="53">
        <v>279.95</v>
      </c>
      <c r="AE17" s="68">
        <f t="shared" si="10"/>
        <v>321.94</v>
      </c>
      <c r="AF17" s="53">
        <v>65.430000000000007</v>
      </c>
      <c r="AG17" s="71">
        <f t="shared" si="11"/>
        <v>75.239999999999995</v>
      </c>
      <c r="AH17" s="330">
        <v>12.18</v>
      </c>
      <c r="AI17" s="241">
        <f t="shared" si="12"/>
        <v>14.01</v>
      </c>
      <c r="AJ17" s="8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1.6" customHeight="1" x14ac:dyDescent="0.35">
      <c r="A18" s="1" t="s">
        <v>68</v>
      </c>
      <c r="B18" s="1" t="s">
        <v>69</v>
      </c>
      <c r="C18" s="1">
        <v>2</v>
      </c>
      <c r="D18" s="1">
        <v>3</v>
      </c>
      <c r="E18" s="1" t="str">
        <f t="shared" si="13"/>
        <v>GUCPPn223N</v>
      </c>
      <c r="G18" s="19"/>
      <c r="H18" s="67"/>
      <c r="I18" s="328" t="s">
        <v>71</v>
      </c>
      <c r="J18" s="53">
        <v>391.48</v>
      </c>
      <c r="K18" s="68">
        <f t="shared" si="0"/>
        <v>450.2</v>
      </c>
      <c r="L18" s="53">
        <v>118.6</v>
      </c>
      <c r="M18" s="68">
        <f t="shared" si="1"/>
        <v>136.38999999999999</v>
      </c>
      <c r="N18" s="53">
        <v>73.16</v>
      </c>
      <c r="O18" s="226">
        <f t="shared" si="2"/>
        <v>84.13</v>
      </c>
      <c r="P18" s="53">
        <v>127.69</v>
      </c>
      <c r="Q18" s="68">
        <f t="shared" si="3"/>
        <v>146.84</v>
      </c>
      <c r="R18" s="53">
        <v>87.9</v>
      </c>
      <c r="S18" s="68">
        <f t="shared" si="4"/>
        <v>101.09</v>
      </c>
      <c r="T18" s="53">
        <v>63.36</v>
      </c>
      <c r="U18" s="71">
        <f t="shared" si="5"/>
        <v>72.86</v>
      </c>
      <c r="V18" s="53">
        <v>580.66</v>
      </c>
      <c r="W18" s="68">
        <f t="shared" si="6"/>
        <v>667.76</v>
      </c>
      <c r="X18" s="53">
        <v>307.77999999999997</v>
      </c>
      <c r="Y18" s="68">
        <f t="shared" si="7"/>
        <v>353.95</v>
      </c>
      <c r="Z18" s="53">
        <v>73.16</v>
      </c>
      <c r="AA18" s="226">
        <f t="shared" si="8"/>
        <v>84.13</v>
      </c>
      <c r="AB18" s="53">
        <v>316.87</v>
      </c>
      <c r="AC18" s="68">
        <f t="shared" si="9"/>
        <v>364.4</v>
      </c>
      <c r="AD18" s="53">
        <v>277.08</v>
      </c>
      <c r="AE18" s="68">
        <f t="shared" si="10"/>
        <v>318.64</v>
      </c>
      <c r="AF18" s="53">
        <v>63.36</v>
      </c>
      <c r="AG18" s="71">
        <f t="shared" si="11"/>
        <v>72.86</v>
      </c>
      <c r="AH18" s="330">
        <v>11.8</v>
      </c>
      <c r="AI18" s="241">
        <f t="shared" si="12"/>
        <v>13.57</v>
      </c>
      <c r="AJ18" s="8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1.6" customHeight="1" x14ac:dyDescent="0.35">
      <c r="A19" s="1" t="s">
        <v>68</v>
      </c>
      <c r="B19" s="1" t="s">
        <v>69</v>
      </c>
      <c r="C19" s="1">
        <v>2</v>
      </c>
      <c r="D19" s="1">
        <v>4</v>
      </c>
      <c r="E19" s="1" t="str">
        <f t="shared" si="13"/>
        <v>GUCPPn224N</v>
      </c>
      <c r="G19" s="19"/>
      <c r="H19" s="76"/>
      <c r="I19" s="331" t="s">
        <v>72</v>
      </c>
      <c r="J19" s="77">
        <v>368.98</v>
      </c>
      <c r="K19" s="78">
        <f t="shared" si="0"/>
        <v>424.33</v>
      </c>
      <c r="L19" s="77">
        <v>111.76</v>
      </c>
      <c r="M19" s="78">
        <f t="shared" si="1"/>
        <v>128.52000000000001</v>
      </c>
      <c r="N19" s="77">
        <v>69</v>
      </c>
      <c r="O19" s="232">
        <f t="shared" si="2"/>
        <v>79.349999999999994</v>
      </c>
      <c r="P19" s="77">
        <v>120.36</v>
      </c>
      <c r="Q19" s="78">
        <f t="shared" si="3"/>
        <v>138.41</v>
      </c>
      <c r="R19" s="77">
        <v>82.83</v>
      </c>
      <c r="S19" s="78">
        <f t="shared" si="4"/>
        <v>95.25</v>
      </c>
      <c r="T19" s="77">
        <v>59.72</v>
      </c>
      <c r="U19" s="81">
        <f t="shared" si="5"/>
        <v>68.680000000000007</v>
      </c>
      <c r="V19" s="77">
        <v>558.16</v>
      </c>
      <c r="W19" s="78">
        <f t="shared" si="6"/>
        <v>641.88</v>
      </c>
      <c r="X19" s="77">
        <v>300.94</v>
      </c>
      <c r="Y19" s="78">
        <f t="shared" si="7"/>
        <v>346.08</v>
      </c>
      <c r="Z19" s="77">
        <v>69</v>
      </c>
      <c r="AA19" s="232">
        <f t="shared" si="8"/>
        <v>79.349999999999994</v>
      </c>
      <c r="AB19" s="77">
        <v>309.52999999999997</v>
      </c>
      <c r="AC19" s="78">
        <f t="shared" si="9"/>
        <v>355.96</v>
      </c>
      <c r="AD19" s="77">
        <v>272</v>
      </c>
      <c r="AE19" s="78">
        <f t="shared" si="10"/>
        <v>312.8</v>
      </c>
      <c r="AF19" s="77">
        <v>59.72</v>
      </c>
      <c r="AG19" s="81">
        <f t="shared" si="11"/>
        <v>68.680000000000007</v>
      </c>
      <c r="AH19" s="332">
        <v>15.07</v>
      </c>
      <c r="AI19" s="233">
        <f t="shared" si="12"/>
        <v>17.329999999999998</v>
      </c>
      <c r="AJ19" s="74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35">
      <c r="A20" s="1" t="s">
        <v>68</v>
      </c>
      <c r="B20" s="1" t="s">
        <v>69</v>
      </c>
      <c r="C20" s="1">
        <v>3</v>
      </c>
      <c r="D20" s="1">
        <v>1</v>
      </c>
      <c r="E20" s="1" t="str">
        <f t="shared" si="13"/>
        <v>GUCPPn231N</v>
      </c>
      <c r="G20" s="19"/>
      <c r="H20" s="327" t="s">
        <v>26</v>
      </c>
      <c r="I20" s="328" t="s">
        <v>22</v>
      </c>
      <c r="J20" s="299">
        <v>414.08</v>
      </c>
      <c r="K20" s="300">
        <f t="shared" si="0"/>
        <v>476.19</v>
      </c>
      <c r="L20" s="299">
        <v>125.48</v>
      </c>
      <c r="M20" s="300">
        <f t="shared" si="1"/>
        <v>144.30000000000001</v>
      </c>
      <c r="N20" s="299">
        <v>77.39</v>
      </c>
      <c r="O20" s="301">
        <f t="shared" si="2"/>
        <v>89</v>
      </c>
      <c r="P20" s="299">
        <v>135.09</v>
      </c>
      <c r="Q20" s="300">
        <f t="shared" si="3"/>
        <v>155.35</v>
      </c>
      <c r="R20" s="299">
        <v>92.96</v>
      </c>
      <c r="S20" s="300">
        <f t="shared" si="4"/>
        <v>106.9</v>
      </c>
      <c r="T20" s="299">
        <v>67.03</v>
      </c>
      <c r="U20" s="304">
        <f t="shared" si="5"/>
        <v>77.08</v>
      </c>
      <c r="V20" s="299">
        <v>603.26</v>
      </c>
      <c r="W20" s="300">
        <f t="shared" si="6"/>
        <v>693.75</v>
      </c>
      <c r="X20" s="299">
        <v>314.66000000000003</v>
      </c>
      <c r="Y20" s="300">
        <f t="shared" si="7"/>
        <v>361.86</v>
      </c>
      <c r="Z20" s="299">
        <v>77.39</v>
      </c>
      <c r="AA20" s="301">
        <f t="shared" si="8"/>
        <v>89</v>
      </c>
      <c r="AB20" s="299">
        <v>324.26</v>
      </c>
      <c r="AC20" s="300">
        <f t="shared" si="9"/>
        <v>372.9</v>
      </c>
      <c r="AD20" s="299">
        <v>282.14</v>
      </c>
      <c r="AE20" s="300">
        <f t="shared" si="10"/>
        <v>324.45999999999998</v>
      </c>
      <c r="AF20" s="299">
        <v>67.03</v>
      </c>
      <c r="AG20" s="304">
        <f t="shared" si="11"/>
        <v>77.08</v>
      </c>
      <c r="AH20" s="333">
        <v>13.42</v>
      </c>
      <c r="AI20" s="230">
        <f t="shared" si="12"/>
        <v>15.43</v>
      </c>
      <c r="AJ20" s="31"/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x14ac:dyDescent="0.35">
      <c r="A21" s="1" t="s">
        <v>68</v>
      </c>
      <c r="B21" s="1" t="s">
        <v>69</v>
      </c>
      <c r="C21" s="1">
        <v>3</v>
      </c>
      <c r="D21" s="1">
        <v>2</v>
      </c>
      <c r="E21" s="1" t="str">
        <f t="shared" si="13"/>
        <v>GUCPPn232N</v>
      </c>
      <c r="G21" s="19"/>
      <c r="H21" s="67"/>
      <c r="I21" s="328" t="s">
        <v>70</v>
      </c>
      <c r="J21" s="53">
        <v>408.31</v>
      </c>
      <c r="K21" s="68">
        <f t="shared" si="0"/>
        <v>469.56</v>
      </c>
      <c r="L21" s="53">
        <v>123.67</v>
      </c>
      <c r="M21" s="68">
        <f t="shared" si="1"/>
        <v>142.22</v>
      </c>
      <c r="N21" s="53">
        <v>76.28</v>
      </c>
      <c r="O21" s="226">
        <f t="shared" si="2"/>
        <v>87.72</v>
      </c>
      <c r="P21" s="53">
        <v>133.16</v>
      </c>
      <c r="Q21" s="68">
        <f t="shared" si="3"/>
        <v>153.13</v>
      </c>
      <c r="R21" s="53">
        <v>91.64</v>
      </c>
      <c r="S21" s="68">
        <f t="shared" si="4"/>
        <v>105.39</v>
      </c>
      <c r="T21" s="53">
        <v>66.069999999999993</v>
      </c>
      <c r="U21" s="71">
        <f t="shared" si="5"/>
        <v>75.98</v>
      </c>
      <c r="V21" s="53">
        <v>597.48</v>
      </c>
      <c r="W21" s="68">
        <f t="shared" si="6"/>
        <v>687.1</v>
      </c>
      <c r="X21" s="53">
        <v>312.85000000000002</v>
      </c>
      <c r="Y21" s="68">
        <f t="shared" si="7"/>
        <v>359.78</v>
      </c>
      <c r="Z21" s="53">
        <v>76.28</v>
      </c>
      <c r="AA21" s="226">
        <f t="shared" si="8"/>
        <v>87.72</v>
      </c>
      <c r="AB21" s="53">
        <v>322.33999999999997</v>
      </c>
      <c r="AC21" s="68">
        <f t="shared" si="9"/>
        <v>370.69</v>
      </c>
      <c r="AD21" s="53">
        <v>280.82</v>
      </c>
      <c r="AE21" s="68">
        <f t="shared" si="10"/>
        <v>322.94</v>
      </c>
      <c r="AF21" s="53">
        <v>66.069999999999993</v>
      </c>
      <c r="AG21" s="71">
        <f t="shared" si="11"/>
        <v>75.98</v>
      </c>
      <c r="AH21" s="330">
        <v>12.32</v>
      </c>
      <c r="AI21" s="241">
        <f t="shared" si="12"/>
        <v>14.17</v>
      </c>
      <c r="AJ21" s="8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1.6" customHeight="1" x14ac:dyDescent="0.35">
      <c r="A22" s="1" t="s">
        <v>68</v>
      </c>
      <c r="B22" s="1" t="s">
        <v>69</v>
      </c>
      <c r="C22" s="1">
        <v>3</v>
      </c>
      <c r="D22" s="1">
        <v>3</v>
      </c>
      <c r="E22" s="1" t="str">
        <f t="shared" si="13"/>
        <v>GUCPPn233N</v>
      </c>
      <c r="G22" s="19"/>
      <c r="H22" s="67"/>
      <c r="I22" s="328" t="s">
        <v>71</v>
      </c>
      <c r="J22" s="53">
        <v>395.41</v>
      </c>
      <c r="K22" s="68">
        <f t="shared" si="0"/>
        <v>454.72</v>
      </c>
      <c r="L22" s="53">
        <v>119.77</v>
      </c>
      <c r="M22" s="68">
        <f t="shared" si="1"/>
        <v>137.74</v>
      </c>
      <c r="N22" s="53">
        <v>73.89</v>
      </c>
      <c r="O22" s="226">
        <f t="shared" si="2"/>
        <v>84.97</v>
      </c>
      <c r="P22" s="53">
        <v>128.97</v>
      </c>
      <c r="Q22" s="68">
        <f t="shared" si="3"/>
        <v>148.32</v>
      </c>
      <c r="R22" s="53">
        <v>88.78</v>
      </c>
      <c r="S22" s="68">
        <f t="shared" si="4"/>
        <v>102.1</v>
      </c>
      <c r="T22" s="53">
        <v>63.99</v>
      </c>
      <c r="U22" s="71">
        <f t="shared" si="5"/>
        <v>73.59</v>
      </c>
      <c r="V22" s="53">
        <v>584.59</v>
      </c>
      <c r="W22" s="68">
        <f t="shared" si="6"/>
        <v>672.28</v>
      </c>
      <c r="X22" s="53">
        <v>308.94</v>
      </c>
      <c r="Y22" s="68">
        <f t="shared" si="7"/>
        <v>355.28</v>
      </c>
      <c r="Z22" s="53">
        <v>73.89</v>
      </c>
      <c r="AA22" s="226">
        <f t="shared" si="8"/>
        <v>84.97</v>
      </c>
      <c r="AB22" s="53">
        <v>318.14999999999998</v>
      </c>
      <c r="AC22" s="68">
        <f t="shared" si="9"/>
        <v>365.87</v>
      </c>
      <c r="AD22" s="53">
        <v>277.95</v>
      </c>
      <c r="AE22" s="68">
        <f t="shared" si="10"/>
        <v>319.64</v>
      </c>
      <c r="AF22" s="53">
        <v>63.99</v>
      </c>
      <c r="AG22" s="71">
        <f t="shared" si="11"/>
        <v>73.59</v>
      </c>
      <c r="AH22" s="330">
        <v>11.91</v>
      </c>
      <c r="AI22" s="241">
        <f t="shared" si="12"/>
        <v>13.7</v>
      </c>
      <c r="AJ22" s="88"/>
      <c r="AK22" s="62"/>
      <c r="AL22" s="75"/>
      <c r="AM22" s="75"/>
      <c r="AN22" s="75"/>
      <c r="AO22" s="75"/>
      <c r="AP22" s="75"/>
      <c r="AQ22" s="4"/>
      <c r="AR22" s="4"/>
      <c r="AS22" s="66"/>
      <c r="AT22" s="66"/>
      <c r="AU22" s="66"/>
      <c r="AV22" s="66"/>
      <c r="AW22" s="66"/>
      <c r="AX22" s="66"/>
    </row>
    <row r="23" spans="1:50" ht="21.6" customHeight="1" thickBot="1" x14ac:dyDescent="0.4">
      <c r="A23" s="1" t="s">
        <v>68</v>
      </c>
      <c r="B23" s="1" t="s">
        <v>69</v>
      </c>
      <c r="C23" s="1">
        <v>3</v>
      </c>
      <c r="D23" s="1">
        <v>4</v>
      </c>
      <c r="E23" s="1" t="str">
        <f t="shared" si="13"/>
        <v>GUCPPn234N</v>
      </c>
      <c r="G23" s="19"/>
      <c r="H23" s="334"/>
      <c r="I23" s="335" t="s">
        <v>72</v>
      </c>
      <c r="J23" s="102">
        <v>372.58</v>
      </c>
      <c r="K23" s="336">
        <f t="shared" si="0"/>
        <v>428.47</v>
      </c>
      <c r="L23" s="102">
        <v>112.91</v>
      </c>
      <c r="M23" s="336">
        <f t="shared" si="1"/>
        <v>129.85</v>
      </c>
      <c r="N23" s="102">
        <v>69.709999999999994</v>
      </c>
      <c r="O23" s="337">
        <f t="shared" si="2"/>
        <v>80.17</v>
      </c>
      <c r="P23" s="102">
        <v>121.61</v>
      </c>
      <c r="Q23" s="336">
        <f t="shared" si="3"/>
        <v>139.85</v>
      </c>
      <c r="R23" s="102">
        <v>83.74</v>
      </c>
      <c r="S23" s="336">
        <f t="shared" si="4"/>
        <v>96.3</v>
      </c>
      <c r="T23" s="102">
        <v>60.38</v>
      </c>
      <c r="U23" s="338">
        <f t="shared" si="5"/>
        <v>69.44</v>
      </c>
      <c r="V23" s="102">
        <v>561.75</v>
      </c>
      <c r="W23" s="336">
        <f t="shared" si="6"/>
        <v>646.01</v>
      </c>
      <c r="X23" s="102">
        <v>302.08</v>
      </c>
      <c r="Y23" s="336">
        <f t="shared" si="7"/>
        <v>347.39</v>
      </c>
      <c r="Z23" s="102">
        <v>69.709999999999994</v>
      </c>
      <c r="AA23" s="337">
        <f t="shared" si="8"/>
        <v>80.17</v>
      </c>
      <c r="AB23" s="102">
        <v>310.79000000000002</v>
      </c>
      <c r="AC23" s="336">
        <f t="shared" si="9"/>
        <v>357.41</v>
      </c>
      <c r="AD23" s="102">
        <v>272.91000000000003</v>
      </c>
      <c r="AE23" s="336">
        <f t="shared" si="10"/>
        <v>313.85000000000002</v>
      </c>
      <c r="AF23" s="102">
        <v>60.38</v>
      </c>
      <c r="AG23" s="338">
        <f t="shared" si="11"/>
        <v>69.44</v>
      </c>
      <c r="AH23" s="339">
        <v>15.18</v>
      </c>
      <c r="AI23" s="340">
        <f t="shared" si="12"/>
        <v>17.46</v>
      </c>
      <c r="AJ23" s="74"/>
      <c r="AK23" s="62"/>
      <c r="AL23" s="89"/>
      <c r="AM23" s="89"/>
      <c r="AN23" s="89"/>
      <c r="AO23" s="89"/>
      <c r="AP23" s="89"/>
      <c r="AQ23" s="4"/>
      <c r="AR23" s="4"/>
      <c r="AS23" s="66"/>
      <c r="AT23" s="66"/>
      <c r="AU23" s="66"/>
      <c r="AV23" s="66"/>
      <c r="AW23" s="66"/>
      <c r="AX23" s="66"/>
    </row>
    <row r="24" spans="1:50" s="196" customFormat="1" ht="21.6" customHeight="1" thickBot="1" x14ac:dyDescent="0.4">
      <c r="A24" s="196" t="s">
        <v>49</v>
      </c>
      <c r="B24" s="196" t="s">
        <v>50</v>
      </c>
      <c r="C24" s="196">
        <v>0</v>
      </c>
      <c r="D24" s="196">
        <v>4</v>
      </c>
      <c r="E24" s="196" t="str">
        <f t="shared" si="13"/>
        <v>NLPurchADJ04N</v>
      </c>
      <c r="G24" s="202"/>
      <c r="H24" s="341" t="s">
        <v>73</v>
      </c>
      <c r="I24" s="342"/>
      <c r="J24" s="343">
        <v>406.58949243098846</v>
      </c>
      <c r="K24" s="344">
        <f t="shared" si="0"/>
        <v>467.58</v>
      </c>
      <c r="L24" s="345">
        <v>123.15227070347285</v>
      </c>
      <c r="M24" s="346">
        <f>ROUND(L24 * (1 + VAT), 2)</f>
        <v>141.63</v>
      </c>
      <c r="N24" s="343">
        <v>66.894231720589701</v>
      </c>
      <c r="O24" s="344">
        <f>ROUND(N24 * (1 + VAT), 2)</f>
        <v>76.930000000000007</v>
      </c>
      <c r="P24" s="345">
        <v>132.67042643712279</v>
      </c>
      <c r="Q24" s="347">
        <f>ROUND(P24 * (1 + VAT), 2)</f>
        <v>152.57</v>
      </c>
      <c r="R24" s="345">
        <v>91.283269021470275</v>
      </c>
      <c r="S24" s="347">
        <f>ROUND(R24 * (1 + VAT), 2)</f>
        <v>104.98</v>
      </c>
      <c r="T24" s="345">
        <v>57.920253289799149</v>
      </c>
      <c r="U24" s="344">
        <f>ROUND(T24 * (1 + VAT), 2)</f>
        <v>66.61</v>
      </c>
      <c r="V24" s="343">
        <v>406.58949243098846</v>
      </c>
      <c r="W24" s="344">
        <f t="shared" si="6"/>
        <v>467.58</v>
      </c>
      <c r="X24" s="345">
        <v>123.15227070347285</v>
      </c>
      <c r="Y24" s="346">
        <f t="shared" si="7"/>
        <v>141.63</v>
      </c>
      <c r="Z24" s="343">
        <v>66.894231720589701</v>
      </c>
      <c r="AA24" s="344">
        <f t="shared" si="8"/>
        <v>76.930000000000007</v>
      </c>
      <c r="AB24" s="345">
        <v>132.67042643712279</v>
      </c>
      <c r="AC24" s="347">
        <f t="shared" si="9"/>
        <v>152.57</v>
      </c>
      <c r="AD24" s="345">
        <v>91.283269021470275</v>
      </c>
      <c r="AE24" s="347">
        <f t="shared" si="10"/>
        <v>104.98</v>
      </c>
      <c r="AF24" s="345">
        <v>57.920253289799149</v>
      </c>
      <c r="AG24" s="344">
        <f t="shared" si="11"/>
        <v>66.61</v>
      </c>
      <c r="AH24" s="116"/>
      <c r="AI24" s="272"/>
      <c r="AJ24" s="74"/>
      <c r="AK24" s="219"/>
      <c r="AL24" s="242"/>
      <c r="AM24" s="242"/>
      <c r="AN24" s="242"/>
      <c r="AO24" s="242"/>
      <c r="AP24" s="242"/>
      <c r="AQ24" s="223"/>
      <c r="AR24" s="223"/>
      <c r="AS24" s="224"/>
      <c r="AT24" s="224"/>
      <c r="AU24" s="224"/>
      <c r="AV24" s="224"/>
      <c r="AW24" s="224"/>
      <c r="AX24" s="224"/>
    </row>
    <row r="25" spans="1:50" ht="20.25" customHeight="1" x14ac:dyDescent="0.35">
      <c r="A25" s="348" t="s">
        <v>74</v>
      </c>
      <c r="B25" s="348" t="s">
        <v>75</v>
      </c>
      <c r="C25" s="348" t="s">
        <v>76</v>
      </c>
      <c r="D25" s="348">
        <v>4</v>
      </c>
      <c r="E25" s="1" t="str">
        <f t="shared" si="13"/>
        <v>GenTUOSCape4N</v>
      </c>
      <c r="G25" s="90"/>
      <c r="H25" s="349"/>
      <c r="I25" s="350" t="s">
        <v>77</v>
      </c>
      <c r="J25" s="116"/>
      <c r="K25" s="272"/>
      <c r="L25" s="116"/>
      <c r="M25" s="272"/>
      <c r="N25" s="116"/>
      <c r="O25" s="272"/>
      <c r="P25" s="116"/>
      <c r="Q25" s="272"/>
      <c r="R25" s="116"/>
      <c r="S25" s="272"/>
      <c r="T25" s="116"/>
      <c r="U25" s="272"/>
      <c r="V25" s="119"/>
      <c r="W25" s="351"/>
      <c r="X25" s="74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20.25" customHeight="1" thickBot="1" x14ac:dyDescent="0.4">
      <c r="A26" s="348" t="s">
        <v>74</v>
      </c>
      <c r="B26" s="348" t="s">
        <v>75</v>
      </c>
      <c r="C26" s="348" t="s">
        <v>78</v>
      </c>
      <c r="D26" s="348">
        <v>4</v>
      </c>
      <c r="E26" s="1" t="str">
        <f t="shared" si="13"/>
        <v>GenTUOSKaroo4N</v>
      </c>
      <c r="G26" s="90"/>
      <c r="H26" s="349"/>
      <c r="I26" s="352"/>
      <c r="J26" s="116"/>
      <c r="K26" s="117"/>
      <c r="L26" s="116"/>
      <c r="M26" s="117"/>
      <c r="N26" s="116"/>
      <c r="O26" s="117"/>
      <c r="P26" s="116"/>
      <c r="Q26" s="117"/>
      <c r="R26" s="116"/>
      <c r="S26" s="117"/>
      <c r="T26" s="31"/>
      <c r="U26" s="31"/>
      <c r="V26" s="31"/>
      <c r="W26" s="120"/>
      <c r="X26" s="74"/>
      <c r="Y26" s="62"/>
      <c r="Z26" s="89"/>
      <c r="AA26" s="89"/>
      <c r="AB26" s="89"/>
      <c r="AC26" s="89"/>
      <c r="AD26" s="89"/>
      <c r="AE26" s="4"/>
      <c r="AF26" s="4"/>
      <c r="AG26" s="66"/>
      <c r="AH26" s="66"/>
      <c r="AI26" s="66"/>
      <c r="AJ26" s="66"/>
      <c r="AK26" s="66"/>
      <c r="AL26" s="66"/>
    </row>
    <row r="27" spans="1:50" ht="45.75" customHeight="1" thickBot="1" x14ac:dyDescent="0.4">
      <c r="A27" s="348" t="s">
        <v>74</v>
      </c>
      <c r="B27" s="348" t="s">
        <v>75</v>
      </c>
      <c r="C27" s="348" t="s">
        <v>79</v>
      </c>
      <c r="D27" s="348">
        <v>4</v>
      </c>
      <c r="E27" s="1" t="str">
        <f t="shared" si="13"/>
        <v>GenTUOSKwazulu-Natal4N</v>
      </c>
      <c r="G27" s="90"/>
      <c r="H27" s="353" t="s">
        <v>80</v>
      </c>
      <c r="I27" s="354"/>
      <c r="J27" s="354"/>
      <c r="K27" s="354"/>
      <c r="L27" s="354"/>
      <c r="M27" s="354"/>
      <c r="N27" s="354"/>
      <c r="O27" s="355"/>
      <c r="P27" s="356"/>
      <c r="Q27" s="357" t="s">
        <v>81</v>
      </c>
      <c r="R27" s="358"/>
      <c r="S27" s="358"/>
      <c r="T27" s="359"/>
      <c r="U27" s="358" t="s">
        <v>82</v>
      </c>
      <c r="V27" s="358"/>
      <c r="W27" s="358"/>
      <c r="X27" s="359"/>
    </row>
    <row r="28" spans="1:50" ht="3" customHeight="1" thickBot="1" x14ac:dyDescent="0.4">
      <c r="A28" s="348" t="s">
        <v>74</v>
      </c>
      <c r="B28" s="348" t="s">
        <v>75</v>
      </c>
      <c r="C28" s="348" t="s">
        <v>83</v>
      </c>
      <c r="D28" s="348">
        <v>4</v>
      </c>
      <c r="E28" s="1" t="str">
        <f t="shared" si="13"/>
        <v>GenTUOSVaal4N</v>
      </c>
      <c r="G28" s="90"/>
      <c r="H28" s="360"/>
      <c r="I28" s="361"/>
      <c r="J28" s="362" t="s">
        <v>84</v>
      </c>
      <c r="K28" s="363"/>
      <c r="L28" s="362" t="s">
        <v>85</v>
      </c>
      <c r="M28" s="363"/>
      <c r="N28" s="364" t="s">
        <v>86</v>
      </c>
      <c r="O28" s="365"/>
      <c r="P28" s="356"/>
      <c r="Q28" s="366"/>
      <c r="R28" s="367"/>
      <c r="S28" s="367"/>
      <c r="T28" s="368"/>
      <c r="U28" s="367"/>
      <c r="V28" s="367"/>
      <c r="W28" s="367"/>
      <c r="X28" s="368"/>
    </row>
    <row r="29" spans="1:50" ht="40.15" customHeight="1" x14ac:dyDescent="0.35">
      <c r="A29" s="348" t="s">
        <v>74</v>
      </c>
      <c r="B29" s="348" t="s">
        <v>75</v>
      </c>
      <c r="C29" s="348" t="s">
        <v>87</v>
      </c>
      <c r="D29" s="348">
        <v>4</v>
      </c>
      <c r="E29" s="1" t="str">
        <f t="shared" si="13"/>
        <v>GenTUOSWaterburg4N</v>
      </c>
      <c r="G29" s="90"/>
      <c r="H29" s="38" t="s">
        <v>9</v>
      </c>
      <c r="I29" s="37"/>
      <c r="J29" s="369"/>
      <c r="K29" s="370"/>
      <c r="L29" s="369"/>
      <c r="M29" s="370"/>
      <c r="N29" s="371"/>
      <c r="O29" s="372"/>
      <c r="P29" s="356"/>
      <c r="Q29" s="373" t="s">
        <v>88</v>
      </c>
      <c r="R29" s="374"/>
      <c r="S29" s="362" t="s">
        <v>89</v>
      </c>
      <c r="T29" s="375"/>
      <c r="U29" s="376" t="s">
        <v>90</v>
      </c>
      <c r="V29" s="377"/>
      <c r="W29" s="362" t="s">
        <v>91</v>
      </c>
      <c r="X29" s="365"/>
    </row>
    <row r="30" spans="1:50" ht="20.25" customHeight="1" x14ac:dyDescent="0.35">
      <c r="A30" s="348" t="s">
        <v>74</v>
      </c>
      <c r="B30" s="348" t="s">
        <v>75</v>
      </c>
      <c r="C30" s="348" t="s">
        <v>92</v>
      </c>
      <c r="D30" s="348">
        <v>4</v>
      </c>
      <c r="E30" s="1" t="str">
        <f t="shared" si="13"/>
        <v>GenTUOSMpumalanga4N</v>
      </c>
      <c r="G30" s="90"/>
      <c r="H30" s="135" t="s">
        <v>9</v>
      </c>
      <c r="I30" s="136"/>
      <c r="J30" s="378"/>
      <c r="K30" s="46" t="s">
        <v>18</v>
      </c>
      <c r="L30" s="378"/>
      <c r="M30" s="46" t="s">
        <v>18</v>
      </c>
      <c r="N30" s="379"/>
      <c r="O30" s="49" t="s">
        <v>18</v>
      </c>
      <c r="P30" s="356"/>
      <c r="Q30" s="380"/>
      <c r="R30" s="381"/>
      <c r="S30" s="382"/>
      <c r="T30" s="383" t="s">
        <v>18</v>
      </c>
      <c r="U30" s="133"/>
      <c r="V30" s="384"/>
      <c r="W30" s="369"/>
      <c r="X30" s="372"/>
    </row>
    <row r="31" spans="1:50" ht="21.6" customHeight="1" x14ac:dyDescent="0.35">
      <c r="A31" s="1" t="s">
        <v>68</v>
      </c>
      <c r="B31" s="1" t="s">
        <v>69</v>
      </c>
      <c r="C31" s="1">
        <v>0</v>
      </c>
      <c r="D31" s="1">
        <v>1</v>
      </c>
      <c r="E31" s="1" t="str">
        <f>B31&amp;C31&amp;D31&amp;IF($A$2="Non-municipal","N",IF($A$2="Municiple","Y","error"))</f>
        <v>GUCPPn201N</v>
      </c>
      <c r="G31" s="90"/>
      <c r="H31" s="385" t="s">
        <v>22</v>
      </c>
      <c r="I31" s="386"/>
      <c r="J31" s="387">
        <v>26.01</v>
      </c>
      <c r="K31" s="388">
        <f>ROUND(J31 * (1 + VAT), 2)</f>
        <v>29.91</v>
      </c>
      <c r="L31" s="387">
        <v>49.31</v>
      </c>
      <c r="M31" s="388">
        <f>ROUND(L31 * (1 + VAT), 2)</f>
        <v>56.71</v>
      </c>
      <c r="N31" s="389">
        <v>0</v>
      </c>
      <c r="O31" s="390">
        <f>ROUND(N31 * (1 + VAT), 2)</f>
        <v>0</v>
      </c>
      <c r="P31" s="356"/>
      <c r="Q31" s="391" t="s">
        <v>76</v>
      </c>
      <c r="R31" s="392"/>
      <c r="S31" s="387">
        <v>0</v>
      </c>
      <c r="T31" s="393">
        <f t="shared" ref="T31:T36" si="14">ROUND(S31 * (1 + VAT), 2)</f>
        <v>0</v>
      </c>
      <c r="U31" s="394"/>
      <c r="V31" s="286"/>
      <c r="W31" s="378"/>
      <c r="X31" s="49" t="s">
        <v>18</v>
      </c>
    </row>
    <row r="32" spans="1:50" ht="21.6" customHeight="1" x14ac:dyDescent="0.35">
      <c r="A32" s="1" t="s">
        <v>68</v>
      </c>
      <c r="B32" s="1" t="s">
        <v>69</v>
      </c>
      <c r="C32" s="1">
        <v>0</v>
      </c>
      <c r="D32" s="1">
        <v>2</v>
      </c>
      <c r="E32" s="1" t="str">
        <f>B32&amp;C32&amp;D32&amp;IF($A$2="Non-municipal","N",IF($A$2="Municiple","Y","error"))</f>
        <v>GUCPPn202N</v>
      </c>
      <c r="G32" s="90"/>
      <c r="H32" s="395" t="s">
        <v>70</v>
      </c>
      <c r="I32" s="396"/>
      <c r="J32" s="397">
        <v>23.85</v>
      </c>
      <c r="K32" s="398">
        <f>ROUND(J32 * (1 + VAT), 2)</f>
        <v>27.43</v>
      </c>
      <c r="L32" s="397">
        <v>45.24</v>
      </c>
      <c r="M32" s="398">
        <f>ROUND(L32 * (1 + VAT), 2)</f>
        <v>52.03</v>
      </c>
      <c r="N32" s="399">
        <v>0</v>
      </c>
      <c r="O32" s="400">
        <f>ROUND(N32 * (1 + VAT), 2)</f>
        <v>0</v>
      </c>
      <c r="P32" s="356"/>
      <c r="Q32" s="401" t="s">
        <v>78</v>
      </c>
      <c r="R32" s="402"/>
      <c r="S32" s="387">
        <v>0</v>
      </c>
      <c r="T32" s="393">
        <f t="shared" si="14"/>
        <v>0</v>
      </c>
      <c r="U32" s="403" t="s">
        <v>22</v>
      </c>
      <c r="V32" s="404"/>
      <c r="W32" s="405"/>
      <c r="X32" s="406"/>
    </row>
    <row r="33" spans="1:38" ht="21.6" customHeight="1" x14ac:dyDescent="0.35">
      <c r="A33" s="1" t="s">
        <v>68</v>
      </c>
      <c r="B33" s="1" t="s">
        <v>69</v>
      </c>
      <c r="C33" s="1">
        <v>0</v>
      </c>
      <c r="D33" s="1">
        <v>3</v>
      </c>
      <c r="E33" s="1" t="str">
        <f>B33&amp;C33&amp;D33&amp;IF($A$2="Non-municipal","N",IF($A$2="Municiple","Y","error"))</f>
        <v>GUCPPn203N</v>
      </c>
      <c r="G33" s="90"/>
      <c r="H33" s="395" t="s">
        <v>71</v>
      </c>
      <c r="I33" s="396"/>
      <c r="J33" s="397">
        <v>8.52</v>
      </c>
      <c r="K33" s="398">
        <f>ROUND(J33 * (1 + VAT), 2)</f>
        <v>9.8000000000000007</v>
      </c>
      <c r="L33" s="397">
        <v>15.77</v>
      </c>
      <c r="M33" s="398">
        <f>ROUND(L33 * (1 + VAT), 2)</f>
        <v>18.14</v>
      </c>
      <c r="N33" s="407">
        <v>21.01</v>
      </c>
      <c r="O33" s="73">
        <f>ROUND(N33 * (1 + VAT), 2)</f>
        <v>24.16</v>
      </c>
      <c r="P33" s="356"/>
      <c r="Q33" s="408" t="s">
        <v>79</v>
      </c>
      <c r="R33" s="409"/>
      <c r="S33" s="387">
        <v>3.09</v>
      </c>
      <c r="T33" s="393">
        <f t="shared" si="14"/>
        <v>3.55</v>
      </c>
      <c r="U33" s="410" t="s">
        <v>70</v>
      </c>
      <c r="V33" s="411"/>
      <c r="W33" s="412"/>
      <c r="X33" s="413"/>
      <c r="AC33" s="89"/>
      <c r="AD33" s="89"/>
      <c r="AE33" s="4"/>
      <c r="AF33" s="4"/>
      <c r="AG33" s="66"/>
      <c r="AH33" s="66"/>
      <c r="AI33" s="66"/>
      <c r="AJ33" s="66"/>
      <c r="AK33" s="66"/>
      <c r="AL33" s="66"/>
    </row>
    <row r="34" spans="1:38" ht="21.6" customHeight="1" thickBot="1" x14ac:dyDescent="0.4">
      <c r="A34" s="1" t="s">
        <v>68</v>
      </c>
      <c r="B34" s="1" t="s">
        <v>69</v>
      </c>
      <c r="C34" s="1">
        <v>0</v>
      </c>
      <c r="D34" s="1">
        <v>4</v>
      </c>
      <c r="E34" s="1" t="str">
        <f>B34&amp;C34&amp;D34&amp;IF($A$2="Non-municipal","N",IF($A$2="Municiple","Y","error"))</f>
        <v>GUCPPn204N</v>
      </c>
      <c r="G34" s="90"/>
      <c r="H34" s="414" t="s">
        <v>93</v>
      </c>
      <c r="I34" s="415"/>
      <c r="J34" s="416">
        <v>0</v>
      </c>
      <c r="K34" s="417">
        <f>ROUND(J34 * (1 + VAT), 2)</f>
        <v>0</v>
      </c>
      <c r="L34" s="418">
        <v>0</v>
      </c>
      <c r="M34" s="419">
        <f>ROUND(L34 * (1 + VAT), 2)</f>
        <v>0</v>
      </c>
      <c r="N34" s="420">
        <v>21.01</v>
      </c>
      <c r="O34" s="83">
        <f>ROUND(N34 * (1 + VAT), 2)</f>
        <v>24.16</v>
      </c>
      <c r="P34" s="356"/>
      <c r="Q34" s="408" t="s">
        <v>83</v>
      </c>
      <c r="R34" s="409"/>
      <c r="S34" s="387">
        <v>10.29</v>
      </c>
      <c r="T34" s="393">
        <f t="shared" si="14"/>
        <v>11.83</v>
      </c>
      <c r="U34" s="421" t="s">
        <v>71</v>
      </c>
      <c r="V34" s="422"/>
      <c r="W34" s="423">
        <v>0</v>
      </c>
      <c r="X34" s="424">
        <f>ROUND(W34 * (1 + VAT), 2)</f>
        <v>0</v>
      </c>
      <c r="AC34" s="89"/>
      <c r="AD34" s="89"/>
      <c r="AE34" s="4"/>
      <c r="AF34" s="4"/>
      <c r="AG34" s="66"/>
      <c r="AH34" s="66"/>
      <c r="AI34" s="66"/>
      <c r="AJ34" s="66"/>
      <c r="AK34" s="66"/>
      <c r="AL34" s="66"/>
    </row>
    <row r="35" spans="1:38" ht="21.6" customHeight="1" x14ac:dyDescent="0.35">
      <c r="A35" s="425" t="s">
        <v>94</v>
      </c>
      <c r="B35" s="425" t="s">
        <v>95</v>
      </c>
      <c r="C35" s="348">
        <v>0</v>
      </c>
      <c r="D35" s="348">
        <v>3</v>
      </c>
      <c r="E35" s="348" t="str">
        <f>B35&amp;C35&amp;D35&amp;IF($A$2="Non-municipal","N",IF($A$2="Municiple","Y","error"))</f>
        <v>NEGenDUoSU03N</v>
      </c>
      <c r="G35" s="90"/>
      <c r="H35" s="426"/>
      <c r="I35" s="356"/>
      <c r="J35" s="356"/>
      <c r="K35" s="356"/>
      <c r="L35" s="356"/>
      <c r="M35" s="356"/>
      <c r="N35" s="356"/>
      <c r="O35" s="351"/>
      <c r="P35" s="356"/>
      <c r="Q35" s="408" t="s">
        <v>96</v>
      </c>
      <c r="R35" s="409"/>
      <c r="S35" s="387">
        <v>13.18</v>
      </c>
      <c r="T35" s="393">
        <f t="shared" si="14"/>
        <v>15.16</v>
      </c>
      <c r="U35" s="427" t="s">
        <v>97</v>
      </c>
      <c r="V35" s="427"/>
      <c r="W35" s="427"/>
      <c r="X35" s="427"/>
      <c r="AC35" s="89"/>
      <c r="AD35" s="89"/>
      <c r="AE35" s="4"/>
      <c r="AF35" s="4"/>
      <c r="AG35" s="66"/>
      <c r="AH35" s="66"/>
      <c r="AI35" s="66"/>
      <c r="AJ35" s="66"/>
      <c r="AK35" s="66"/>
      <c r="AL35" s="66"/>
    </row>
    <row r="36" spans="1:38" ht="21.6" customHeight="1" thickBot="1" x14ac:dyDescent="0.4">
      <c r="G36" s="90"/>
      <c r="H36" s="31"/>
      <c r="I36" s="31"/>
      <c r="J36" s="31"/>
      <c r="K36" s="31"/>
      <c r="L36" s="31"/>
      <c r="M36" s="31"/>
      <c r="N36" s="356"/>
      <c r="O36" s="356"/>
      <c r="P36" s="356"/>
      <c r="Q36" s="428" t="s">
        <v>92</v>
      </c>
      <c r="R36" s="429"/>
      <c r="S36" s="430">
        <v>12.23</v>
      </c>
      <c r="T36" s="431">
        <f t="shared" si="14"/>
        <v>14.06</v>
      </c>
      <c r="U36" s="432"/>
      <c r="V36" s="432"/>
      <c r="W36" s="432"/>
      <c r="X36" s="432"/>
      <c r="Y36" s="62"/>
      <c r="Z36" s="89"/>
      <c r="AA36" s="89"/>
      <c r="AB36" s="89"/>
      <c r="AC36" s="89"/>
      <c r="AD36" s="89"/>
      <c r="AE36" s="4"/>
      <c r="AF36" s="4"/>
      <c r="AG36" s="66"/>
      <c r="AH36" s="66"/>
      <c r="AI36" s="66"/>
      <c r="AJ36" s="66"/>
      <c r="AK36" s="66"/>
      <c r="AL36" s="66"/>
    </row>
    <row r="37" spans="1:38" ht="31.15" customHeight="1" thickBot="1" x14ac:dyDescent="0.4">
      <c r="G37" s="90"/>
      <c r="H37" s="376" t="s">
        <v>27</v>
      </c>
      <c r="I37" s="377"/>
      <c r="J37" s="364" t="s">
        <v>52</v>
      </c>
      <c r="K37" s="374"/>
      <c r="L37" s="364" t="s">
        <v>53</v>
      </c>
      <c r="M37" s="375"/>
      <c r="N37" s="356"/>
      <c r="O37" s="356"/>
      <c r="P37" s="356"/>
      <c r="Q37" s="31"/>
      <c r="R37" s="31"/>
      <c r="S37" s="31"/>
      <c r="T37" s="31"/>
      <c r="U37" s="432"/>
      <c r="V37" s="432"/>
      <c r="W37" s="432"/>
      <c r="X37" s="432"/>
      <c r="Y37" s="62"/>
      <c r="Z37" s="89"/>
      <c r="AA37" s="89"/>
      <c r="AB37" s="89"/>
      <c r="AC37" s="89"/>
      <c r="AD37" s="89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G38" s="90"/>
      <c r="H38" s="283" t="s">
        <v>55</v>
      </c>
      <c r="I38" s="284"/>
      <c r="J38" s="433"/>
      <c r="K38" s="129"/>
      <c r="L38" s="433"/>
      <c r="M38" s="30"/>
      <c r="N38" s="356"/>
      <c r="O38" s="356"/>
      <c r="P38" s="356"/>
      <c r="Q38" s="357" t="s">
        <v>51</v>
      </c>
      <c r="R38" s="358"/>
      <c r="S38" s="358"/>
      <c r="T38" s="359"/>
      <c r="U38" s="434"/>
      <c r="V38" s="31"/>
      <c r="W38" s="31"/>
      <c r="X38" s="31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38.450000000000003" customHeight="1" thickBot="1" x14ac:dyDescent="0.4">
      <c r="A39" s="1" t="s">
        <v>13</v>
      </c>
      <c r="B39" s="1" t="s">
        <v>14</v>
      </c>
      <c r="C39" s="1" t="s">
        <v>15</v>
      </c>
      <c r="D39" s="1" t="s">
        <v>9</v>
      </c>
      <c r="E39" s="1" t="s">
        <v>16</v>
      </c>
      <c r="G39" s="90"/>
      <c r="H39" s="285" t="s">
        <v>56</v>
      </c>
      <c r="I39" s="286"/>
      <c r="J39" s="137"/>
      <c r="K39" s="138" t="s">
        <v>18</v>
      </c>
      <c r="L39" s="139"/>
      <c r="M39" s="134" t="s">
        <v>18</v>
      </c>
      <c r="N39" s="31"/>
      <c r="O39" s="31"/>
      <c r="P39" s="31"/>
      <c r="Q39" s="435"/>
      <c r="R39" s="436"/>
      <c r="S39" s="436"/>
      <c r="T39" s="437"/>
      <c r="U39" s="31"/>
      <c r="V39" s="31"/>
      <c r="W39" s="31"/>
      <c r="X39" s="31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38.450000000000003" customHeight="1" x14ac:dyDescent="0.35">
      <c r="A40" s="1" t="s">
        <v>68</v>
      </c>
      <c r="B40" s="1" t="s">
        <v>69</v>
      </c>
      <c r="C40" s="1">
        <v>0</v>
      </c>
      <c r="D40" s="1">
        <v>1</v>
      </c>
      <c r="E40" s="1" t="str">
        <f>B40&amp;C40&amp;D40&amp;IF($A$2="Non-municipal","N",IF($A$2="Municiple","Y","error"))</f>
        <v>GUCPPn201N</v>
      </c>
      <c r="G40" s="90"/>
      <c r="H40" s="385" t="s">
        <v>98</v>
      </c>
      <c r="I40" s="386"/>
      <c r="J40" s="438">
        <v>21.25</v>
      </c>
      <c r="K40" s="439">
        <f>ROUND(J40 * (1 + VAT), 2)</f>
        <v>24.44</v>
      </c>
      <c r="L40" s="235">
        <v>4.67</v>
      </c>
      <c r="M40" s="236">
        <f>ROUND(L40 * (1 + VAT), 2)</f>
        <v>5.37</v>
      </c>
      <c r="N40" s="31"/>
      <c r="O40" s="31"/>
      <c r="P40" s="31"/>
      <c r="Q40" s="357" t="s">
        <v>9</v>
      </c>
      <c r="R40" s="440"/>
      <c r="S40" s="362" t="s">
        <v>30</v>
      </c>
      <c r="T40" s="375"/>
      <c r="U40" s="31"/>
      <c r="V40" s="31"/>
      <c r="W40" s="31"/>
      <c r="X40" s="31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1.6" customHeight="1" x14ac:dyDescent="0.35">
      <c r="A41" s="1" t="s">
        <v>68</v>
      </c>
      <c r="B41" s="1" t="s">
        <v>69</v>
      </c>
      <c r="C41" s="1">
        <v>0</v>
      </c>
      <c r="D41" s="1">
        <v>1</v>
      </c>
      <c r="E41" s="1" t="str">
        <f>B41&amp;C41&amp;D41&amp;IF($A$2="Non-municipal","N",IF($A$2="Municiple","Y","error"))</f>
        <v>GUCPPn201N</v>
      </c>
      <c r="G41" s="90"/>
      <c r="H41" s="395" t="s">
        <v>99</v>
      </c>
      <c r="I41" s="396"/>
      <c r="J41" s="438">
        <v>97.04</v>
      </c>
      <c r="K41" s="439">
        <f>ROUND(J41 * (1 + VAT), 2)</f>
        <v>111.6</v>
      </c>
      <c r="L41" s="235">
        <v>27.22</v>
      </c>
      <c r="M41" s="236">
        <f>ROUND(L41 * (1 + VAT), 2)</f>
        <v>31.3</v>
      </c>
      <c r="N41" s="31"/>
      <c r="O41" s="31"/>
      <c r="P41" s="31"/>
      <c r="Q41" s="285"/>
      <c r="R41" s="286"/>
      <c r="S41" s="132"/>
      <c r="T41" s="49" t="s">
        <v>18</v>
      </c>
      <c r="U41" s="31"/>
      <c r="V41" s="31"/>
      <c r="W41" s="31"/>
      <c r="X41" s="31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21.6" customHeight="1" x14ac:dyDescent="0.35">
      <c r="A42" s="1" t="s">
        <v>68</v>
      </c>
      <c r="B42" s="1" t="s">
        <v>69</v>
      </c>
      <c r="C42" s="1">
        <v>0</v>
      </c>
      <c r="D42" s="1">
        <v>1</v>
      </c>
      <c r="E42" s="1" t="str">
        <f>B42&amp;C42&amp;D42&amp;IF($A$2="Non-municipal","N",IF($A$2="Municiple","Y","error"))</f>
        <v>GUCPPn201N</v>
      </c>
      <c r="G42" s="90"/>
      <c r="H42" s="395" t="s">
        <v>100</v>
      </c>
      <c r="I42" s="396"/>
      <c r="J42" s="438">
        <v>298.57</v>
      </c>
      <c r="K42" s="439">
        <f>ROUND(J42 * (1 + VAT), 2)</f>
        <v>343.36</v>
      </c>
      <c r="L42" s="235">
        <v>54.04</v>
      </c>
      <c r="M42" s="236">
        <f>ROUND(L42 * (1 + VAT), 2)</f>
        <v>62.15</v>
      </c>
      <c r="N42" s="31"/>
      <c r="O42" s="31"/>
      <c r="P42" s="31"/>
      <c r="Q42" s="403" t="s">
        <v>22</v>
      </c>
      <c r="R42" s="404"/>
      <c r="S42" s="441">
        <v>0.6</v>
      </c>
      <c r="T42" s="143">
        <f>ROUND(S42 * (1 + VAT), 2)</f>
        <v>0.69</v>
      </c>
      <c r="U42" s="31"/>
      <c r="V42" s="31"/>
      <c r="W42" s="31"/>
      <c r="X42" s="31"/>
      <c r="AD42" s="89"/>
      <c r="AE42" s="4"/>
      <c r="AF42" s="4"/>
      <c r="AG42" s="66"/>
      <c r="AH42" s="66"/>
      <c r="AI42" s="66"/>
      <c r="AJ42" s="66"/>
      <c r="AK42" s="66"/>
      <c r="AL42" s="66"/>
    </row>
    <row r="43" spans="1:38" ht="21.6" customHeight="1" x14ac:dyDescent="0.35">
      <c r="A43" s="1" t="s">
        <v>68</v>
      </c>
      <c r="B43" s="1" t="s">
        <v>69</v>
      </c>
      <c r="C43" s="1">
        <v>0</v>
      </c>
      <c r="D43" s="1">
        <v>1</v>
      </c>
      <c r="E43" s="1" t="str">
        <f>B43&amp;C43&amp;D43&amp;IF($A$2="Non-municipal","N",IF($A$2="Municiple","Y","error"))</f>
        <v>GUCPPn201N</v>
      </c>
      <c r="G43" s="442"/>
      <c r="H43" s="443" t="s">
        <v>62</v>
      </c>
      <c r="I43" s="443"/>
      <c r="J43" s="444">
        <v>298.57</v>
      </c>
      <c r="K43" s="439">
        <f>ROUND(J43 * (1 + VAT), 2)</f>
        <v>343.36</v>
      </c>
      <c r="L43" s="235">
        <v>134.56</v>
      </c>
      <c r="M43" s="236">
        <f>ROUND(L43 * (1 + VAT), 2)</f>
        <v>154.74</v>
      </c>
      <c r="N43" s="31"/>
      <c r="O43" s="31"/>
      <c r="P43" s="31"/>
      <c r="Q43" s="445" t="s">
        <v>70</v>
      </c>
      <c r="R43" s="446"/>
      <c r="S43" s="447">
        <v>0.59</v>
      </c>
      <c r="T43" s="448">
        <f>ROUND(S43 * (1 + VAT), 2)</f>
        <v>0.68</v>
      </c>
      <c r="U43" s="31"/>
      <c r="V43" s="31"/>
      <c r="W43" s="31"/>
      <c r="X43" s="31"/>
      <c r="AD43" s="89"/>
      <c r="AE43" s="4"/>
      <c r="AF43" s="4"/>
      <c r="AG43" s="66"/>
      <c r="AH43" s="66"/>
      <c r="AI43" s="66"/>
      <c r="AJ43" s="66"/>
      <c r="AK43" s="66"/>
      <c r="AL43" s="66"/>
    </row>
    <row r="44" spans="1:38" ht="45" customHeight="1" thickBot="1" x14ac:dyDescent="0.4">
      <c r="A44" s="1" t="s">
        <v>68</v>
      </c>
      <c r="B44" s="1" t="s">
        <v>69</v>
      </c>
      <c r="C44" s="1">
        <v>0</v>
      </c>
      <c r="D44" s="1">
        <v>1</v>
      </c>
      <c r="E44" s="1" t="str">
        <f>B44&amp;C44&amp;D44&amp;IF($A$2="Non-municipal","N",IF($A$2="Municiple","Y","error"))</f>
        <v>GUCPPn201N</v>
      </c>
      <c r="G44" s="90"/>
      <c r="H44" s="414" t="s">
        <v>101</v>
      </c>
      <c r="I44" s="415"/>
      <c r="J44" s="449">
        <v>5850.83</v>
      </c>
      <c r="K44" s="297">
        <f>ROUND(J44 * (1 + VAT), 2)</f>
        <v>6728.45</v>
      </c>
      <c r="L44" s="227">
        <v>186.85</v>
      </c>
      <c r="M44" s="228">
        <f>ROUND(L44 * (1 + VAT), 2)</f>
        <v>214.88</v>
      </c>
      <c r="N44" s="356"/>
      <c r="O44" s="356"/>
      <c r="P44" s="356"/>
      <c r="Q44" s="450" t="s">
        <v>71</v>
      </c>
      <c r="R44" s="451"/>
      <c r="S44" s="447">
        <v>0.56999999999999995</v>
      </c>
      <c r="T44" s="448">
        <f>ROUND(S44 * (1 + VAT), 2)</f>
        <v>0.66</v>
      </c>
      <c r="U44" s="31"/>
      <c r="V44" s="31"/>
      <c r="W44" s="31"/>
      <c r="X44" s="31"/>
      <c r="AD44" s="89"/>
      <c r="AE44" s="4"/>
      <c r="AF44" s="4"/>
      <c r="AG44" s="66"/>
      <c r="AH44" s="66"/>
      <c r="AI44" s="66"/>
      <c r="AJ44" s="66"/>
      <c r="AK44" s="66"/>
      <c r="AL44" s="66"/>
    </row>
    <row r="45" spans="1:38" ht="28.15" customHeight="1" thickBot="1" x14ac:dyDescent="0.4">
      <c r="G45" s="90"/>
      <c r="H45" s="31"/>
      <c r="I45" s="31"/>
      <c r="J45" s="31"/>
      <c r="K45" s="31"/>
      <c r="L45" s="31"/>
      <c r="M45" s="31"/>
      <c r="N45" s="356"/>
      <c r="O45" s="356"/>
      <c r="P45" s="356"/>
      <c r="Q45" s="414" t="s">
        <v>102</v>
      </c>
      <c r="R45" s="415"/>
      <c r="S45" s="452">
        <v>0.53</v>
      </c>
      <c r="T45" s="453">
        <f>ROUND(S45 * (1 + VAT), 2)</f>
        <v>0.61</v>
      </c>
      <c r="U45" s="31"/>
      <c r="V45" s="31"/>
      <c r="W45" s="31"/>
      <c r="X45" s="31"/>
      <c r="Y45" s="1">
        <f>'[1]Loss Factors'!R10</f>
        <v>0</v>
      </c>
      <c r="AD45" s="89"/>
      <c r="AE45" s="4"/>
      <c r="AF45" s="4"/>
      <c r="AG45" s="66"/>
      <c r="AH45" s="66"/>
      <c r="AI45" s="66"/>
      <c r="AJ45" s="66"/>
      <c r="AK45" s="66"/>
      <c r="AL45" s="66"/>
    </row>
    <row r="46" spans="1:38" ht="20.25" customHeight="1" thickBot="1" x14ac:dyDescent="0.4">
      <c r="G46" s="90"/>
      <c r="H46" s="454" t="s">
        <v>103</v>
      </c>
      <c r="I46" s="455"/>
      <c r="J46" s="455"/>
      <c r="K46" s="456"/>
      <c r="L46" s="31"/>
      <c r="P46" s="1"/>
      <c r="Q46" s="350" t="s">
        <v>77</v>
      </c>
      <c r="R46" s="426"/>
      <c r="S46" s="457"/>
      <c r="T46" s="458"/>
      <c r="U46" s="31"/>
      <c r="V46" s="31"/>
      <c r="W46" s="31"/>
      <c r="X46" s="31"/>
      <c r="AD46" s="89"/>
      <c r="AE46" s="4"/>
      <c r="AF46" s="4"/>
      <c r="AG46" s="66"/>
      <c r="AH46" s="66"/>
      <c r="AI46" s="66"/>
      <c r="AJ46" s="66"/>
      <c r="AK46" s="66"/>
      <c r="AL46" s="66"/>
    </row>
    <row r="47" spans="1:38" ht="44.45" customHeight="1" thickBot="1" x14ac:dyDescent="0.4">
      <c r="H47" s="373" t="s">
        <v>104</v>
      </c>
      <c r="I47" s="374"/>
      <c r="J47" s="364" t="s">
        <v>105</v>
      </c>
      <c r="K47" s="375"/>
      <c r="L47" s="31"/>
      <c r="U47" s="127"/>
      <c r="V47" s="31"/>
      <c r="W47" s="31"/>
      <c r="X47" s="31"/>
      <c r="AB47" s="89"/>
      <c r="AC47" s="4"/>
      <c r="AD47" s="4"/>
      <c r="AE47" s="66"/>
      <c r="AF47" s="66"/>
      <c r="AG47" s="66"/>
      <c r="AH47" s="66"/>
      <c r="AI47" s="66"/>
      <c r="AJ47" s="66"/>
    </row>
    <row r="48" spans="1:38" ht="54.6" customHeight="1" x14ac:dyDescent="0.35">
      <c r="H48" s="29"/>
      <c r="I48" s="129"/>
      <c r="J48" s="433"/>
      <c r="K48" s="30"/>
      <c r="L48" s="459"/>
      <c r="M48" s="193" t="s">
        <v>106</v>
      </c>
      <c r="N48" s="157"/>
      <c r="O48" s="157"/>
      <c r="P48" s="158"/>
      <c r="U48" s="127"/>
      <c r="V48" s="31"/>
      <c r="W48" s="31"/>
      <c r="X48" s="31"/>
      <c r="AB48" s="89"/>
      <c r="AC48" s="4"/>
      <c r="AD48" s="4"/>
      <c r="AE48" s="66"/>
      <c r="AF48" s="66"/>
      <c r="AG48" s="66"/>
      <c r="AH48" s="66"/>
      <c r="AI48" s="66"/>
      <c r="AJ48" s="66"/>
    </row>
    <row r="49" spans="1:38" ht="28.15" customHeight="1" x14ac:dyDescent="0.35">
      <c r="H49" s="29"/>
      <c r="I49" s="129"/>
      <c r="J49" s="161"/>
      <c r="K49" s="162"/>
      <c r="L49" s="31"/>
      <c r="M49" s="460" t="s">
        <v>38</v>
      </c>
      <c r="N49" s="461"/>
      <c r="O49" s="462" t="s">
        <v>39</v>
      </c>
      <c r="P49" s="463"/>
      <c r="U49" s="127"/>
      <c r="V49" s="31"/>
      <c r="W49" s="31"/>
      <c r="X49" s="464"/>
      <c r="Y49" s="465"/>
      <c r="Z49" s="465"/>
      <c r="AA49" s="465"/>
      <c r="AB49" s="89"/>
      <c r="AC49" s="4"/>
      <c r="AD49" s="4"/>
      <c r="AE49" s="66"/>
      <c r="AF49" s="66"/>
      <c r="AG49" s="66"/>
      <c r="AH49" s="66"/>
      <c r="AI49" s="66"/>
      <c r="AJ49" s="66"/>
    </row>
    <row r="50" spans="1:38" ht="21.6" customHeight="1" x14ac:dyDescent="0.35">
      <c r="A50" s="1" t="s">
        <v>13</v>
      </c>
      <c r="B50" s="1" t="s">
        <v>14</v>
      </c>
      <c r="C50" s="1" t="s">
        <v>15</v>
      </c>
      <c r="D50" s="1" t="s">
        <v>9</v>
      </c>
      <c r="E50" s="1" t="s">
        <v>16</v>
      </c>
      <c r="H50" s="466"/>
      <c r="I50" s="138" t="s">
        <v>18</v>
      </c>
      <c r="J50" s="168"/>
      <c r="K50" s="134" t="s">
        <v>18</v>
      </c>
      <c r="L50" s="31"/>
      <c r="M50" s="167"/>
      <c r="N50" s="138" t="s">
        <v>18</v>
      </c>
      <c r="O50" s="168"/>
      <c r="P50" s="134" t="s">
        <v>18</v>
      </c>
      <c r="U50" s="31"/>
      <c r="V50" s="31"/>
      <c r="W50" s="31"/>
      <c r="X50" s="31"/>
    </row>
    <row r="51" spans="1:38" ht="21.6" customHeight="1" thickBot="1" x14ac:dyDescent="0.4">
      <c r="A51" s="1" t="s">
        <v>68</v>
      </c>
      <c r="B51" s="1" t="s">
        <v>69</v>
      </c>
      <c r="C51" s="1">
        <v>0</v>
      </c>
      <c r="D51" s="1">
        <v>1</v>
      </c>
      <c r="E51" s="1" t="str">
        <f>B51&amp;C51&amp;D51&amp;IF($A$2="Non-municipal","N",IF($A$2="Municiple","Y","error"))</f>
        <v>GUCPPn201N</v>
      </c>
      <c r="H51" s="467">
        <v>11.63</v>
      </c>
      <c r="I51" s="468">
        <f>ROUND(H51 * (1 + VAT), 2)</f>
        <v>13.37</v>
      </c>
      <c r="J51" s="469">
        <v>5.69</v>
      </c>
      <c r="K51" s="470">
        <f>ROUND(J51 * (1 + VAT), 2)</f>
        <v>6.54</v>
      </c>
      <c r="L51" s="31"/>
      <c r="M51" s="467">
        <v>21.03</v>
      </c>
      <c r="N51" s="471">
        <f>ROUND(M51 * (1 + VAT), 2)</f>
        <v>24.18</v>
      </c>
      <c r="O51" s="472">
        <v>0</v>
      </c>
      <c r="P51" s="470">
        <f>ROUND(O51 * (1 + VAT), 2)</f>
        <v>0</v>
      </c>
      <c r="U51" s="31"/>
      <c r="V51" s="31"/>
      <c r="W51" s="31"/>
      <c r="X51" s="31"/>
    </row>
    <row r="52" spans="1:38" ht="14.25" customHeight="1" x14ac:dyDescent="0.35">
      <c r="G52" s="90"/>
      <c r="H52" s="31"/>
      <c r="I52" s="31"/>
      <c r="J52" s="31"/>
      <c r="K52" s="31"/>
      <c r="L52" s="31"/>
      <c r="M52" s="31"/>
      <c r="N52" s="31"/>
      <c r="O52" s="31"/>
      <c r="P52" s="356"/>
      <c r="Q52" s="356"/>
      <c r="R52" s="356"/>
      <c r="S52" s="31"/>
      <c r="T52" s="31"/>
      <c r="U52" s="31"/>
      <c r="V52" s="31"/>
      <c r="W52" s="31"/>
      <c r="X52" s="31"/>
    </row>
    <row r="53" spans="1:38" ht="20.25" customHeight="1" thickBot="1" x14ac:dyDescent="0.4">
      <c r="G53" s="90"/>
      <c r="H53" s="31"/>
      <c r="I53" s="31"/>
      <c r="J53" s="31"/>
      <c r="K53" s="31"/>
      <c r="L53" s="31"/>
      <c r="M53" s="31"/>
      <c r="N53" s="31"/>
      <c r="O53" s="31"/>
      <c r="P53" s="356"/>
      <c r="Q53" s="356"/>
      <c r="R53" s="356"/>
      <c r="S53" s="31"/>
      <c r="T53" s="31"/>
      <c r="U53" s="31"/>
      <c r="V53" s="31"/>
      <c r="W53" s="31"/>
      <c r="X53" s="31"/>
    </row>
    <row r="54" spans="1:38" ht="20.25" customHeight="1" thickBot="1" x14ac:dyDescent="0.4">
      <c r="G54" s="90"/>
      <c r="H54" s="473" t="s">
        <v>107</v>
      </c>
      <c r="I54" s="474"/>
      <c r="J54" s="474"/>
      <c r="K54" s="474"/>
      <c r="L54" s="474"/>
      <c r="M54" s="474"/>
      <c r="N54" s="474"/>
      <c r="O54" s="475"/>
      <c r="P54" s="356"/>
      <c r="Q54" s="356"/>
      <c r="R54" s="356"/>
      <c r="S54" s="31"/>
      <c r="T54" s="31"/>
      <c r="U54" s="31"/>
      <c r="V54" s="31"/>
      <c r="W54" s="31"/>
      <c r="X54" s="31"/>
    </row>
    <row r="55" spans="1:38" ht="67.900000000000006" customHeight="1" thickBot="1" x14ac:dyDescent="0.4">
      <c r="H55" s="376" t="s">
        <v>108</v>
      </c>
      <c r="I55" s="206"/>
      <c r="J55" s="206"/>
      <c r="K55" s="206"/>
      <c r="L55" s="206"/>
      <c r="M55" s="476" t="s">
        <v>109</v>
      </c>
      <c r="N55" s="477"/>
      <c r="O55" s="478"/>
      <c r="P55" s="356"/>
      <c r="Q55" s="356"/>
      <c r="R55" s="356"/>
      <c r="S55" s="31"/>
      <c r="T55" s="31"/>
      <c r="U55" s="31"/>
      <c r="V55" s="31"/>
      <c r="W55" s="31"/>
      <c r="X55" s="31"/>
      <c r="AC55" s="89"/>
      <c r="AD55" s="89"/>
      <c r="AE55" s="4"/>
      <c r="AF55" s="4"/>
      <c r="AG55" s="66"/>
      <c r="AH55" s="66"/>
      <c r="AI55" s="66"/>
      <c r="AJ55" s="66"/>
      <c r="AK55" s="66"/>
      <c r="AL55" s="66"/>
    </row>
    <row r="56" spans="1:38" ht="20.25" customHeight="1" thickBot="1" x14ac:dyDescent="0.4">
      <c r="H56" s="376" t="s">
        <v>110</v>
      </c>
      <c r="I56" s="206"/>
      <c r="J56" s="206"/>
      <c r="K56" s="206"/>
      <c r="L56" s="479"/>
      <c r="M56" s="480" t="s">
        <v>110</v>
      </c>
      <c r="N56" s="481"/>
      <c r="O56" s="482"/>
      <c r="P56" s="356"/>
      <c r="Q56" s="356"/>
      <c r="R56" s="434"/>
      <c r="S56" s="31"/>
      <c r="T56" s="31"/>
      <c r="U56" s="31"/>
      <c r="V56" s="31"/>
      <c r="W56" s="31"/>
      <c r="X56" s="74"/>
      <c r="Y56" s="62"/>
      <c r="Z56" s="89"/>
      <c r="AA56" s="89"/>
      <c r="AB56" s="89"/>
      <c r="AC56" s="89"/>
      <c r="AD56" s="89"/>
      <c r="AE56" s="4"/>
      <c r="AF56" s="4"/>
      <c r="AG56" s="66"/>
      <c r="AH56" s="66"/>
      <c r="AI56" s="66"/>
      <c r="AJ56" s="66"/>
      <c r="AK56" s="66"/>
      <c r="AL56" s="66"/>
    </row>
    <row r="57" spans="1:38" ht="93.75" customHeight="1" x14ac:dyDescent="0.35">
      <c r="H57" s="483" t="s">
        <v>111</v>
      </c>
      <c r="I57" s="484"/>
      <c r="J57" s="484"/>
      <c r="K57" s="484"/>
      <c r="L57" s="485"/>
      <c r="M57" s="486" t="s">
        <v>112</v>
      </c>
      <c r="N57" s="487"/>
      <c r="O57" s="488"/>
      <c r="P57" s="356"/>
      <c r="Q57" s="434"/>
      <c r="R57" s="434"/>
      <c r="S57" s="31"/>
      <c r="T57" s="31"/>
      <c r="U57" s="31"/>
      <c r="V57" s="31"/>
      <c r="W57" s="31"/>
      <c r="X57" s="74"/>
      <c r="Y57" s="62"/>
      <c r="Z57" s="89"/>
      <c r="AA57" s="89"/>
      <c r="AB57" s="89"/>
      <c r="AC57" s="89"/>
      <c r="AD57" s="89"/>
      <c r="AE57" s="4"/>
      <c r="AF57" s="4"/>
      <c r="AG57" s="66"/>
      <c r="AH57" s="66"/>
      <c r="AI57" s="66"/>
      <c r="AJ57" s="66"/>
      <c r="AK57" s="66"/>
      <c r="AL57" s="66"/>
    </row>
    <row r="58" spans="1:38" ht="20.25" customHeight="1" x14ac:dyDescent="0.35">
      <c r="G58" s="90"/>
      <c r="H58" s="489" t="s">
        <v>113</v>
      </c>
      <c r="I58" s="490"/>
      <c r="J58" s="491"/>
      <c r="K58" s="492" t="s">
        <v>114</v>
      </c>
      <c r="L58" s="493"/>
      <c r="M58" s="494" t="s">
        <v>115</v>
      </c>
      <c r="N58" s="495"/>
      <c r="O58" s="496"/>
      <c r="P58" s="356"/>
      <c r="Q58" s="434"/>
      <c r="R58" s="434"/>
      <c r="S58" s="31"/>
      <c r="T58" s="31"/>
      <c r="U58" s="31"/>
      <c r="V58" s="31"/>
      <c r="W58" s="31"/>
      <c r="X58" s="31"/>
      <c r="AD58" s="89"/>
      <c r="AE58" s="4"/>
      <c r="AF58" s="4"/>
      <c r="AG58" s="66"/>
      <c r="AH58" s="66"/>
      <c r="AI58" s="66"/>
      <c r="AJ58" s="66"/>
      <c r="AK58" s="66"/>
      <c r="AL58" s="66"/>
    </row>
    <row r="59" spans="1:38" ht="20.25" customHeight="1" x14ac:dyDescent="0.35">
      <c r="G59" s="90"/>
      <c r="H59" s="497" t="s">
        <v>116</v>
      </c>
      <c r="I59" s="498"/>
      <c r="J59" s="499"/>
      <c r="K59" s="500" t="str">
        <f>'[1]Loss Factors'!N5</f>
        <v>Voltage</v>
      </c>
      <c r="L59" s="501"/>
      <c r="M59" s="385" t="str">
        <f>'[1] TUoS NLA'!I38</f>
        <v>Cape</v>
      </c>
      <c r="N59" s="502"/>
      <c r="O59" s="503">
        <f>'[1] TUoS NLA'!J38</f>
        <v>0.97099999999999997</v>
      </c>
      <c r="P59" s="356"/>
      <c r="Q59" s="356"/>
      <c r="R59" s="356"/>
      <c r="S59" s="31"/>
      <c r="T59" s="31"/>
      <c r="U59" s="31"/>
      <c r="V59" s="31"/>
      <c r="W59" s="31"/>
      <c r="X59" s="31"/>
      <c r="AD59" s="89"/>
      <c r="AE59" s="4"/>
      <c r="AF59" s="4"/>
      <c r="AG59" s="66"/>
      <c r="AH59" s="66"/>
      <c r="AI59" s="66"/>
      <c r="AJ59" s="66"/>
      <c r="AK59" s="66"/>
      <c r="AL59" s="66"/>
    </row>
    <row r="60" spans="1:38" ht="20.25" customHeight="1" x14ac:dyDescent="0.35">
      <c r="G60" s="90"/>
      <c r="H60" s="504" t="str">
        <f>'[1]Loss Factors'!R6</f>
        <v>≤ 300km</v>
      </c>
      <c r="I60" s="505"/>
      <c r="J60" s="503">
        <f>'[1]Loss Factors'!T6</f>
        <v>1.0106999999999999</v>
      </c>
      <c r="K60" s="506" t="s">
        <v>22</v>
      </c>
      <c r="L60" s="503">
        <f>'[1]Loss Factors'!O6</f>
        <v>1.1111</v>
      </c>
      <c r="M60" s="507" t="str">
        <f>'[1] TUoS NLA'!I39</f>
        <v>Karoo</v>
      </c>
      <c r="N60" s="508"/>
      <c r="O60" s="509">
        <f>'[1] TUoS NLA'!J39</f>
        <v>0.995</v>
      </c>
      <c r="P60" s="31"/>
      <c r="Q60" s="31"/>
      <c r="R60" s="31"/>
      <c r="S60" s="31"/>
      <c r="T60" s="31"/>
      <c r="U60" s="31"/>
      <c r="V60" s="31"/>
      <c r="W60" s="31"/>
      <c r="X60" s="31"/>
      <c r="AD60" s="89"/>
      <c r="AE60" s="4"/>
      <c r="AF60" s="4"/>
      <c r="AG60" s="66"/>
      <c r="AH60" s="66"/>
      <c r="AI60" s="66"/>
      <c r="AJ60" s="66"/>
      <c r="AK60" s="66"/>
      <c r="AL60" s="66"/>
    </row>
    <row r="61" spans="1:38" ht="20.25" customHeight="1" x14ac:dyDescent="0.35">
      <c r="G61" s="90"/>
      <c r="H61" s="504" t="str">
        <f>'[1]Loss Factors'!R7</f>
        <v>&gt; 300km &amp; ≤ 600km</v>
      </c>
      <c r="I61" s="505"/>
      <c r="J61" s="509">
        <f>'[1]Loss Factors'!T7</f>
        <v>1.0207999999999999</v>
      </c>
      <c r="K61" s="510" t="s">
        <v>70</v>
      </c>
      <c r="L61" s="509">
        <f>'[1]Loss Factors'!O7</f>
        <v>1.0956999999999999</v>
      </c>
      <c r="M61" s="511" t="str">
        <f>'[1] TUoS NLA'!I40</f>
        <v>Kwazulu-Natal</v>
      </c>
      <c r="N61" s="508"/>
      <c r="O61" s="509">
        <f>'[1] TUoS NLA'!J40</f>
        <v>1.004</v>
      </c>
      <c r="P61" s="356"/>
      <c r="Q61" s="356"/>
      <c r="R61" s="356"/>
      <c r="S61" s="31"/>
      <c r="T61" s="31"/>
      <c r="U61" s="31"/>
      <c r="V61" s="31"/>
      <c r="W61" s="31"/>
      <c r="X61" s="31"/>
      <c r="AD61" s="89"/>
      <c r="AE61" s="4"/>
      <c r="AF61" s="4"/>
      <c r="AG61" s="66"/>
      <c r="AH61" s="66"/>
      <c r="AI61" s="66"/>
      <c r="AJ61" s="66"/>
      <c r="AK61" s="66"/>
      <c r="AL61" s="66"/>
    </row>
    <row r="62" spans="1:38" ht="15.6" customHeight="1" x14ac:dyDescent="0.35">
      <c r="H62" s="512" t="str">
        <f>'[1]Loss Factors'!R8</f>
        <v>&gt; 600km &amp; ≤ 900km</v>
      </c>
      <c r="I62" s="505"/>
      <c r="J62" s="513">
        <f>'[1]Loss Factors'!T8</f>
        <v>1.0309999999999999</v>
      </c>
      <c r="K62" s="510" t="s">
        <v>71</v>
      </c>
      <c r="L62" s="513">
        <f>'[1]Loss Factors'!O8</f>
        <v>1.0610999999999999</v>
      </c>
      <c r="M62" s="511" t="str">
        <f>'[1] TUoS NLA'!I41</f>
        <v>Vaal</v>
      </c>
      <c r="N62" s="508"/>
      <c r="O62" s="509">
        <f>'[1] TUoS NLA'!J41</f>
        <v>1.02</v>
      </c>
      <c r="P62" s="31"/>
      <c r="Q62" s="31"/>
      <c r="R62" s="31"/>
      <c r="S62" s="31"/>
      <c r="T62" s="31"/>
      <c r="U62" s="31"/>
      <c r="V62" s="31"/>
      <c r="W62" s="31"/>
      <c r="X62" s="31"/>
      <c r="AD62" s="89"/>
      <c r="AE62" s="4"/>
      <c r="AF62" s="4"/>
      <c r="AG62" s="66"/>
      <c r="AH62" s="66"/>
      <c r="AI62" s="66"/>
      <c r="AJ62" s="66"/>
      <c r="AK62" s="66"/>
      <c r="AL62" s="66"/>
    </row>
    <row r="63" spans="1:38" ht="21.6" customHeight="1" thickBot="1" x14ac:dyDescent="0.4">
      <c r="G63" s="90"/>
      <c r="H63" s="514" t="str">
        <f>'[1]Loss Factors'!R9</f>
        <v>&gt; 900km</v>
      </c>
      <c r="I63" s="515"/>
      <c r="J63" s="516">
        <f>'[1]Loss Factors'!T9</f>
        <v>1.0412999999999999</v>
      </c>
      <c r="K63" s="517" t="s">
        <v>72</v>
      </c>
      <c r="L63" s="516">
        <f>'[1]Loss Factors'!O9</f>
        <v>1</v>
      </c>
      <c r="M63" s="507" t="str">
        <f>'[1] TUoS NLA'!I42</f>
        <v>Waterberg</v>
      </c>
      <c r="N63" s="508"/>
      <c r="O63" s="509">
        <f>'[1] TUoS NLA'!J42</f>
        <v>1.0229999999999999</v>
      </c>
      <c r="P63" s="31"/>
      <c r="Q63" s="31"/>
      <c r="R63" s="31"/>
      <c r="S63" s="31"/>
      <c r="T63" s="31"/>
      <c r="U63" s="31"/>
      <c r="V63" s="31"/>
      <c r="W63" s="31"/>
      <c r="X63" s="31"/>
      <c r="AD63" s="89"/>
      <c r="AE63" s="4"/>
      <c r="AF63" s="4"/>
      <c r="AG63" s="66"/>
      <c r="AH63" s="66"/>
      <c r="AI63" s="66"/>
      <c r="AJ63" s="66"/>
      <c r="AK63" s="66"/>
      <c r="AL63" s="66"/>
    </row>
    <row r="64" spans="1:38" s="518" customFormat="1" ht="27.6" customHeight="1" thickBot="1" x14ac:dyDescent="0.4">
      <c r="G64" s="519"/>
      <c r="H64" s="350" t="s">
        <v>77</v>
      </c>
      <c r="I64" s="31"/>
      <c r="J64" s="31"/>
      <c r="K64" s="31"/>
      <c r="L64" s="118"/>
      <c r="M64" s="520" t="str">
        <f>'[1] TUoS NLA'!I43</f>
        <v>Mpumalanga</v>
      </c>
      <c r="N64" s="521"/>
      <c r="O64" s="522">
        <f>'[1] TUoS NLA'!J43</f>
        <v>1.0209999999999999</v>
      </c>
      <c r="P64" s="523"/>
      <c r="Q64" s="523"/>
      <c r="R64" s="523"/>
      <c r="S64" s="523"/>
      <c r="T64" s="523"/>
      <c r="U64" s="523"/>
      <c r="V64" s="523"/>
      <c r="W64" s="523"/>
      <c r="X64" s="523"/>
      <c r="AD64" s="524"/>
      <c r="AE64" s="525"/>
      <c r="AF64" s="525"/>
      <c r="AG64" s="526"/>
      <c r="AH64" s="526"/>
      <c r="AI64" s="526"/>
      <c r="AJ64" s="526"/>
      <c r="AK64" s="526"/>
      <c r="AL64" s="526"/>
    </row>
    <row r="65" spans="7:38" ht="20.25" customHeight="1" x14ac:dyDescent="0.35">
      <c r="G65" s="90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AD65" s="89"/>
      <c r="AE65" s="4"/>
      <c r="AF65" s="4"/>
      <c r="AG65" s="66"/>
      <c r="AH65" s="66"/>
      <c r="AI65" s="66"/>
      <c r="AJ65" s="66"/>
      <c r="AK65" s="66"/>
      <c r="AL65" s="66"/>
    </row>
    <row r="66" spans="7:38" ht="20.25" customHeight="1" x14ac:dyDescent="0.2">
      <c r="G66" s="90"/>
    </row>
    <row r="67" spans="7:38" ht="20.25" customHeight="1" x14ac:dyDescent="0.2">
      <c r="G67" s="90"/>
    </row>
    <row r="68" spans="7:38" ht="20.25" customHeight="1" x14ac:dyDescent="0.2">
      <c r="G68" s="90"/>
    </row>
    <row r="69" spans="7:38" ht="16.5" customHeight="1" x14ac:dyDescent="0.2">
      <c r="G69" s="90"/>
    </row>
    <row r="70" spans="7:38" ht="21.95" customHeight="1" x14ac:dyDescent="0.2">
      <c r="G70" s="90"/>
    </row>
    <row r="71" spans="7:38" ht="15" customHeight="1" x14ac:dyDescent="0.2"/>
    <row r="72" spans="7:38" ht="18.399999999999999" customHeight="1" x14ac:dyDescent="0.2"/>
    <row r="74" spans="7:38" ht="20.25" customHeight="1" x14ac:dyDescent="0.2"/>
    <row r="75" spans="7:38" ht="20.25" customHeight="1" x14ac:dyDescent="0.2"/>
    <row r="76" spans="7:38" ht="20.25" customHeight="1" x14ac:dyDescent="0.2"/>
    <row r="77" spans="7:38" ht="20.25" customHeight="1" x14ac:dyDescent="0.2"/>
  </sheetData>
  <mergeCells count="87">
    <mergeCell ref="K59:L59"/>
    <mergeCell ref="M59:N59"/>
    <mergeCell ref="H56:L56"/>
    <mergeCell ref="M56:O56"/>
    <mergeCell ref="H57:K57"/>
    <mergeCell ref="M57:O57"/>
    <mergeCell ref="H58:J58"/>
    <mergeCell ref="K58:L58"/>
    <mergeCell ref="M58:O58"/>
    <mergeCell ref="H47:I49"/>
    <mergeCell ref="J47:K48"/>
    <mergeCell ref="M48:P48"/>
    <mergeCell ref="J49:K49"/>
    <mergeCell ref="H54:O54"/>
    <mergeCell ref="H55:L55"/>
    <mergeCell ref="M55:O55"/>
    <mergeCell ref="H43:I43"/>
    <mergeCell ref="Q43:R43"/>
    <mergeCell ref="H44:I44"/>
    <mergeCell ref="Q44:R44"/>
    <mergeCell ref="Q45:R45"/>
    <mergeCell ref="H46:K46"/>
    <mergeCell ref="H40:I40"/>
    <mergeCell ref="Q40:R40"/>
    <mergeCell ref="S40:T40"/>
    <mergeCell ref="H41:I41"/>
    <mergeCell ref="Q41:R41"/>
    <mergeCell ref="H42:I42"/>
    <mergeCell ref="Q42:R42"/>
    <mergeCell ref="Q35:R35"/>
    <mergeCell ref="U35:X37"/>
    <mergeCell ref="Q36:R36"/>
    <mergeCell ref="H37:I37"/>
    <mergeCell ref="J37:K38"/>
    <mergeCell ref="L37:M38"/>
    <mergeCell ref="H38:I38"/>
    <mergeCell ref="Q38:T39"/>
    <mergeCell ref="H39:I39"/>
    <mergeCell ref="H33:I33"/>
    <mergeCell ref="Q33:R33"/>
    <mergeCell ref="U33:V33"/>
    <mergeCell ref="H34:I34"/>
    <mergeCell ref="Q34:R34"/>
    <mergeCell ref="U34:V34"/>
    <mergeCell ref="H31:I31"/>
    <mergeCell ref="Q31:R31"/>
    <mergeCell ref="U31:V31"/>
    <mergeCell ref="H32:I32"/>
    <mergeCell ref="Q32:R32"/>
    <mergeCell ref="U32:V32"/>
    <mergeCell ref="U27:X27"/>
    <mergeCell ref="J28:K29"/>
    <mergeCell ref="L28:M29"/>
    <mergeCell ref="N28:O29"/>
    <mergeCell ref="H29:I30"/>
    <mergeCell ref="Q29:R29"/>
    <mergeCell ref="S29:T29"/>
    <mergeCell ref="U29:V29"/>
    <mergeCell ref="W29:X30"/>
    <mergeCell ref="H12:H15"/>
    <mergeCell ref="H16:H19"/>
    <mergeCell ref="H20:H23"/>
    <mergeCell ref="H24:I24"/>
    <mergeCell ref="H27:O27"/>
    <mergeCell ref="Q27:T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AK8:AK9 Y36:Y37 Y56:Y57 Y25:Y26 AK13:AK24">
    <cfRule type="cellIs" dxfId="19" priority="1" stopIfTrue="1" operator="equal">
      <formula>"check"</formula>
    </cfRule>
  </conditionalFormatting>
  <conditionalFormatting sqref="AM8 AM12 AM16 AM20">
    <cfRule type="cellIs" dxfId="18" priority="2" stopIfTrue="1" operator="notEqual">
      <formula>0</formula>
    </cfRule>
  </conditionalFormatting>
  <conditionalFormatting sqref="W1">
    <cfRule type="cellIs" dxfId="17" priority="3" stopIfTrue="1" operator="notEqual">
      <formula>0</formula>
    </cfRule>
    <cfRule type="cellIs" dxfId="16" priority="4" stopIfTrue="1" operator="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BF77"/>
  <sheetViews>
    <sheetView showGridLines="0" topLeftCell="G1" zoomScale="52" zoomScaleNormal="52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8.7109375" defaultRowHeight="12.75" x14ac:dyDescent="0.2"/>
  <cols>
    <col min="1" max="1" width="18.42578125" style="1" hidden="1" customWidth="1"/>
    <col min="2" max="5" width="9.140625" style="1" hidden="1" customWidth="1"/>
    <col min="6" max="6" width="5.85546875" style="1" customWidth="1"/>
    <col min="7" max="7" width="4.85546875" style="1" customWidth="1"/>
    <col min="8" max="8" width="33" style="1" customWidth="1"/>
    <col min="9" max="9" width="26.5703125" style="1" customWidth="1"/>
    <col min="10" max="10" width="20.7109375" style="1" customWidth="1"/>
    <col min="11" max="11" width="20.85546875" style="1" customWidth="1"/>
    <col min="12" max="12" width="17.85546875" style="1" customWidth="1"/>
    <col min="13" max="13" width="22.28515625" style="1" customWidth="1"/>
    <col min="14" max="14" width="17.85546875" style="1" customWidth="1"/>
    <col min="15" max="15" width="25.28515625" style="1" customWidth="1"/>
    <col min="16" max="18" width="17.85546875" style="173" customWidth="1"/>
    <col min="19" max="21" width="17.85546875" style="1" customWidth="1"/>
    <col min="22" max="22" width="15.28515625" style="1" customWidth="1"/>
    <col min="23" max="23" width="18.140625" style="1" customWidth="1"/>
    <col min="24" max="24" width="15.7109375" style="1" customWidth="1"/>
    <col min="25" max="25" width="1.85546875" style="1" customWidth="1"/>
    <col min="26" max="26" width="10.140625" style="1" bestFit="1" customWidth="1"/>
    <col min="27" max="27" width="15.5703125" style="1" bestFit="1" customWidth="1"/>
    <col min="28" max="28" width="12" style="1" bestFit="1" customWidth="1"/>
    <col min="29" max="29" width="15.5703125" style="1" bestFit="1" customWidth="1"/>
    <col min="30" max="30" width="12" style="1" bestFit="1" customWidth="1"/>
    <col min="31" max="31" width="15.5703125" style="1" bestFit="1" customWidth="1"/>
    <col min="32" max="32" width="10.140625" style="1" bestFit="1" customWidth="1"/>
    <col min="33" max="33" width="15.5703125" style="1" bestFit="1" customWidth="1"/>
    <col min="34" max="34" width="13.140625" style="1" bestFit="1" customWidth="1"/>
    <col min="35" max="35" width="15.5703125" style="1" bestFit="1" customWidth="1"/>
    <col min="36" max="16384" width="8.7109375" style="1"/>
  </cols>
  <sheetData>
    <row r="1" spans="1:58" ht="36" customHeight="1" x14ac:dyDescent="0.2">
      <c r="G1" s="2" t="s">
        <v>0</v>
      </c>
      <c r="I1" s="3"/>
      <c r="W1" s="194" t="e">
        <v>#REF!</v>
      </c>
      <c r="BF1" s="314"/>
    </row>
    <row r="2" spans="1:58" ht="54" customHeight="1" x14ac:dyDescent="0.2">
      <c r="A2" s="1" t="s">
        <v>1</v>
      </c>
      <c r="G2" s="5" t="s">
        <v>117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7"/>
    </row>
    <row r="3" spans="1:58" s="4" customFormat="1" ht="17.100000000000001" customHeight="1" thickBot="1" x14ac:dyDescent="0.25"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316"/>
      <c r="W3" s="316"/>
      <c r="X3" s="1"/>
      <c r="Y3" s="1"/>
      <c r="AF3" s="10"/>
      <c r="AG3" s="11"/>
    </row>
    <row r="4" spans="1:58" ht="29.85" customHeight="1" thickBot="1" x14ac:dyDescent="0.4">
      <c r="G4" s="12"/>
      <c r="H4" s="317"/>
      <c r="I4" s="527"/>
      <c r="J4" s="15" t="s">
        <v>45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46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373" t="s">
        <v>67</v>
      </c>
      <c r="AI4" s="375"/>
      <c r="AJ4" s="180"/>
    </row>
    <row r="5" spans="1:58" ht="20.25" customHeight="1" x14ac:dyDescent="0.35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29"/>
      <c r="AI5" s="30"/>
      <c r="AJ5" s="31"/>
      <c r="AK5" s="32"/>
    </row>
    <row r="6" spans="1:58" ht="20.25" customHeight="1" x14ac:dyDescent="0.35">
      <c r="G6" s="19"/>
      <c r="H6" s="321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J6" s="31"/>
      <c r="AK6" s="32"/>
      <c r="AL6" s="32"/>
      <c r="AS6" s="40"/>
    </row>
    <row r="7" spans="1:58" ht="20.25" customHeight="1" x14ac:dyDescent="0.35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324"/>
      <c r="I7" s="325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9" t="s">
        <v>18</v>
      </c>
      <c r="V7" s="43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326"/>
      <c r="AI7" s="49" t="s">
        <v>18</v>
      </c>
      <c r="AJ7" s="31"/>
      <c r="AK7" s="32"/>
      <c r="AL7" s="32"/>
      <c r="AS7" s="40"/>
    </row>
    <row r="8" spans="1:58" ht="21.6" customHeight="1" x14ac:dyDescent="0.35">
      <c r="A8" s="1" t="s">
        <v>118</v>
      </c>
      <c r="B8" s="1" t="s">
        <v>119</v>
      </c>
      <c r="C8" s="1">
        <v>0</v>
      </c>
      <c r="D8" s="1">
        <v>1</v>
      </c>
      <c r="E8" s="1" t="str">
        <f>B8&amp;C8&amp;D8&amp;IF($A$2="Non-municipal","N",IF($A$2="Municiple","Y","error"))</f>
        <v>GUCPPn01N</v>
      </c>
      <c r="G8" s="19"/>
      <c r="H8" s="327" t="s">
        <v>21</v>
      </c>
      <c r="I8" s="328" t="s">
        <v>22</v>
      </c>
      <c r="J8" s="299">
        <v>402.58</v>
      </c>
      <c r="K8" s="300">
        <f t="shared" ref="K8:K24" si="0">ROUND(J8 * (1 + VAT), 2)</f>
        <v>462.97</v>
      </c>
      <c r="L8" s="299">
        <v>122.48</v>
      </c>
      <c r="M8" s="300">
        <f t="shared" ref="M8:M23" si="1">ROUND(L8 * (1 + VAT), 2)</f>
        <v>140.85</v>
      </c>
      <c r="N8" s="299">
        <v>76</v>
      </c>
      <c r="O8" s="301">
        <f t="shared" ref="O8:O23" si="2">ROUND(N8 * (1 + VAT), 2)</f>
        <v>87.4</v>
      </c>
      <c r="P8" s="299">
        <v>131.83000000000001</v>
      </c>
      <c r="Q8" s="300">
        <f t="shared" ref="Q8:Q23" si="3">ROUND(P8 * (1 + VAT), 2)</f>
        <v>151.6</v>
      </c>
      <c r="R8" s="299">
        <v>90.96</v>
      </c>
      <c r="S8" s="300">
        <f t="shared" ref="S8:S23" si="4">ROUND(R8 * (1 + VAT), 2)</f>
        <v>104.6</v>
      </c>
      <c r="T8" s="299">
        <v>65.900000000000006</v>
      </c>
      <c r="U8" s="304">
        <f t="shared" ref="U8:U23" si="5">ROUND(T8 * (1 + VAT), 2)</f>
        <v>75.790000000000006</v>
      </c>
      <c r="V8" s="299">
        <v>591.75</v>
      </c>
      <c r="W8" s="300">
        <f t="shared" ref="W8:W24" si="6">ROUND(V8 * (1 + VAT), 2)</f>
        <v>680.51</v>
      </c>
      <c r="X8" s="299">
        <v>311.66000000000003</v>
      </c>
      <c r="Y8" s="300">
        <f t="shared" ref="Y8:Y24" si="7">ROUND(X8 * (1 + VAT), 2)</f>
        <v>358.41</v>
      </c>
      <c r="Z8" s="299">
        <v>76</v>
      </c>
      <c r="AA8" s="301">
        <f t="shared" ref="AA8:AA24" si="8">ROUND(Z8 * (1 + VAT), 2)</f>
        <v>87.4</v>
      </c>
      <c r="AB8" s="299">
        <v>321</v>
      </c>
      <c r="AC8" s="300">
        <f t="shared" ref="AC8:AC24" si="9">ROUND(AB8 * (1 + VAT), 2)</f>
        <v>369.15</v>
      </c>
      <c r="AD8" s="299">
        <v>280.14</v>
      </c>
      <c r="AE8" s="300">
        <f t="shared" ref="AE8:AE24" si="10">ROUND(AD8 * (1 + VAT), 2)</f>
        <v>322.16000000000003</v>
      </c>
      <c r="AF8" s="299">
        <v>65.900000000000006</v>
      </c>
      <c r="AG8" s="304">
        <f t="shared" ref="AG8:AG24" si="11">ROUND(AF8 * (1 + VAT), 2)</f>
        <v>75.790000000000006</v>
      </c>
      <c r="AH8" s="306">
        <v>13.09</v>
      </c>
      <c r="AI8" s="329">
        <f t="shared" ref="AI8:AI23" si="12">ROUND(AH8 * (1 + VAT), 2)</f>
        <v>15.05</v>
      </c>
      <c r="AJ8" s="61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8" ht="21.6" customHeight="1" x14ac:dyDescent="0.35">
      <c r="A9" s="1" t="s">
        <v>118</v>
      </c>
      <c r="B9" s="1" t="s">
        <v>119</v>
      </c>
      <c r="C9" s="1">
        <v>0</v>
      </c>
      <c r="D9" s="1">
        <v>2</v>
      </c>
      <c r="E9" s="1" t="str">
        <f t="shared" ref="E9:E30" si="13">B9&amp;C9&amp;D9&amp;IF($A$2="Non-municipal","N",IF($A$2="Municiple","Y","error"))</f>
        <v>GUCPPn02N</v>
      </c>
      <c r="G9" s="19"/>
      <c r="H9" s="67"/>
      <c r="I9" s="328" t="s">
        <v>70</v>
      </c>
      <c r="J9" s="53">
        <v>396.26</v>
      </c>
      <c r="K9" s="68">
        <f t="shared" si="0"/>
        <v>455.7</v>
      </c>
      <c r="L9" s="53">
        <v>120.04</v>
      </c>
      <c r="M9" s="68">
        <f t="shared" si="1"/>
        <v>138.05000000000001</v>
      </c>
      <c r="N9" s="53">
        <v>74.08</v>
      </c>
      <c r="O9" s="226">
        <f t="shared" si="2"/>
        <v>85.19</v>
      </c>
      <c r="P9" s="53">
        <v>129.24</v>
      </c>
      <c r="Q9" s="68">
        <f t="shared" si="3"/>
        <v>148.63</v>
      </c>
      <c r="R9" s="53">
        <v>88.98</v>
      </c>
      <c r="S9" s="68">
        <f t="shared" si="4"/>
        <v>102.33</v>
      </c>
      <c r="T9" s="53">
        <v>64.14</v>
      </c>
      <c r="U9" s="71">
        <f t="shared" si="5"/>
        <v>73.760000000000005</v>
      </c>
      <c r="V9" s="53">
        <v>585.44000000000005</v>
      </c>
      <c r="W9" s="68">
        <f t="shared" si="6"/>
        <v>673.26</v>
      </c>
      <c r="X9" s="53">
        <v>309.22000000000003</v>
      </c>
      <c r="Y9" s="68">
        <f t="shared" si="7"/>
        <v>355.6</v>
      </c>
      <c r="Z9" s="53">
        <v>74.08</v>
      </c>
      <c r="AA9" s="226">
        <f t="shared" si="8"/>
        <v>85.19</v>
      </c>
      <c r="AB9" s="53">
        <v>318.42</v>
      </c>
      <c r="AC9" s="68">
        <f t="shared" si="9"/>
        <v>366.18</v>
      </c>
      <c r="AD9" s="53">
        <v>278.14999999999998</v>
      </c>
      <c r="AE9" s="68">
        <f t="shared" si="10"/>
        <v>319.87</v>
      </c>
      <c r="AF9" s="53">
        <v>64.14</v>
      </c>
      <c r="AG9" s="71">
        <f t="shared" si="11"/>
        <v>73.760000000000005</v>
      </c>
      <c r="AH9" s="330">
        <v>11.96</v>
      </c>
      <c r="AI9" s="241">
        <f t="shared" si="12"/>
        <v>13.75</v>
      </c>
      <c r="AJ9" s="74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8" ht="21.6" customHeight="1" x14ac:dyDescent="0.35">
      <c r="A10" s="1" t="s">
        <v>118</v>
      </c>
      <c r="B10" s="1" t="s">
        <v>119</v>
      </c>
      <c r="C10" s="1">
        <v>0</v>
      </c>
      <c r="D10" s="1">
        <v>3</v>
      </c>
      <c r="E10" s="1" t="str">
        <f t="shared" si="13"/>
        <v>GUCPPn03N</v>
      </c>
      <c r="G10" s="19"/>
      <c r="H10" s="67"/>
      <c r="I10" s="328" t="s">
        <v>71</v>
      </c>
      <c r="J10" s="53">
        <v>383.71</v>
      </c>
      <c r="K10" s="68">
        <f t="shared" si="0"/>
        <v>441.27</v>
      </c>
      <c r="L10" s="53">
        <v>116.23</v>
      </c>
      <c r="M10" s="68">
        <f t="shared" si="1"/>
        <v>133.66</v>
      </c>
      <c r="N10" s="53">
        <v>71.739999999999995</v>
      </c>
      <c r="O10" s="226">
        <f t="shared" si="2"/>
        <v>82.5</v>
      </c>
      <c r="P10" s="53">
        <v>125.18</v>
      </c>
      <c r="Q10" s="68">
        <f t="shared" si="3"/>
        <v>143.96</v>
      </c>
      <c r="R10" s="53">
        <v>86.14</v>
      </c>
      <c r="S10" s="68">
        <f t="shared" si="4"/>
        <v>99.06</v>
      </c>
      <c r="T10" s="53">
        <v>62.13</v>
      </c>
      <c r="U10" s="71">
        <f t="shared" si="5"/>
        <v>71.45</v>
      </c>
      <c r="V10" s="53">
        <v>572.88</v>
      </c>
      <c r="W10" s="68">
        <f t="shared" si="6"/>
        <v>658.81</v>
      </c>
      <c r="X10" s="53">
        <v>305.41000000000003</v>
      </c>
      <c r="Y10" s="68">
        <f t="shared" si="7"/>
        <v>351.22</v>
      </c>
      <c r="Z10" s="53">
        <v>71.739999999999995</v>
      </c>
      <c r="AA10" s="226">
        <f t="shared" si="8"/>
        <v>82.5</v>
      </c>
      <c r="AB10" s="53">
        <v>314.36</v>
      </c>
      <c r="AC10" s="68">
        <f t="shared" si="9"/>
        <v>361.51</v>
      </c>
      <c r="AD10" s="53">
        <v>275.31</v>
      </c>
      <c r="AE10" s="68">
        <f t="shared" si="10"/>
        <v>316.61</v>
      </c>
      <c r="AF10" s="53">
        <v>62.13</v>
      </c>
      <c r="AG10" s="71">
        <f t="shared" si="11"/>
        <v>71.45</v>
      </c>
      <c r="AH10" s="330">
        <v>11.64</v>
      </c>
      <c r="AI10" s="241">
        <f t="shared" si="12"/>
        <v>13.39</v>
      </c>
      <c r="AJ10" s="74"/>
      <c r="AK10" s="75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8" ht="21.6" customHeight="1" x14ac:dyDescent="0.35">
      <c r="A11" s="1" t="s">
        <v>118</v>
      </c>
      <c r="B11" s="1" t="s">
        <v>119</v>
      </c>
      <c r="C11" s="1">
        <v>0</v>
      </c>
      <c r="D11" s="1">
        <v>4</v>
      </c>
      <c r="E11" s="1" t="str">
        <f t="shared" si="13"/>
        <v>GUCPPn04N</v>
      </c>
      <c r="G11" s="19"/>
      <c r="H11" s="76"/>
      <c r="I11" s="331" t="s">
        <v>72</v>
      </c>
      <c r="J11" s="77">
        <v>361.63</v>
      </c>
      <c r="K11" s="78">
        <f t="shared" si="0"/>
        <v>415.87</v>
      </c>
      <c r="L11" s="77">
        <v>109.54</v>
      </c>
      <c r="M11" s="78">
        <f t="shared" si="1"/>
        <v>125.97</v>
      </c>
      <c r="N11" s="77">
        <v>67.61</v>
      </c>
      <c r="O11" s="232">
        <f t="shared" si="2"/>
        <v>77.75</v>
      </c>
      <c r="P11" s="77">
        <v>118</v>
      </c>
      <c r="Q11" s="78">
        <f t="shared" si="3"/>
        <v>135.69999999999999</v>
      </c>
      <c r="R11" s="77">
        <v>81.19</v>
      </c>
      <c r="S11" s="78">
        <f t="shared" si="4"/>
        <v>93.37</v>
      </c>
      <c r="T11" s="77">
        <v>58.54</v>
      </c>
      <c r="U11" s="81">
        <f t="shared" si="5"/>
        <v>67.319999999999993</v>
      </c>
      <c r="V11" s="77">
        <v>550.80999999999995</v>
      </c>
      <c r="W11" s="78">
        <f t="shared" si="6"/>
        <v>633.42999999999995</v>
      </c>
      <c r="X11" s="77">
        <v>298.72000000000003</v>
      </c>
      <c r="Y11" s="78">
        <f t="shared" si="7"/>
        <v>343.53</v>
      </c>
      <c r="Z11" s="77">
        <v>67.61</v>
      </c>
      <c r="AA11" s="232">
        <f t="shared" si="8"/>
        <v>77.75</v>
      </c>
      <c r="AB11" s="77">
        <v>307.18</v>
      </c>
      <c r="AC11" s="78">
        <f t="shared" si="9"/>
        <v>353.26</v>
      </c>
      <c r="AD11" s="77">
        <v>270.36</v>
      </c>
      <c r="AE11" s="78">
        <f t="shared" si="10"/>
        <v>310.91000000000003</v>
      </c>
      <c r="AF11" s="77">
        <v>58.54</v>
      </c>
      <c r="AG11" s="81">
        <f t="shared" si="11"/>
        <v>67.319999999999993</v>
      </c>
      <c r="AH11" s="332">
        <v>14.72</v>
      </c>
      <c r="AI11" s="233">
        <f t="shared" si="12"/>
        <v>16.93</v>
      </c>
      <c r="AJ11" s="74"/>
      <c r="AK11" s="75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8" ht="21.6" customHeight="1" x14ac:dyDescent="0.35">
      <c r="A12" s="1" t="s">
        <v>118</v>
      </c>
      <c r="B12" s="1" t="s">
        <v>119</v>
      </c>
      <c r="C12" s="1">
        <v>1</v>
      </c>
      <c r="D12" s="1">
        <v>1</v>
      </c>
      <c r="E12" s="1" t="str">
        <f t="shared" si="13"/>
        <v>GUCPPn11N</v>
      </c>
      <c r="G12" s="19"/>
      <c r="H12" s="327" t="s">
        <v>24</v>
      </c>
      <c r="I12" s="328" t="s">
        <v>22</v>
      </c>
      <c r="J12" s="299">
        <v>405.86</v>
      </c>
      <c r="K12" s="300">
        <f t="shared" si="0"/>
        <v>466.74</v>
      </c>
      <c r="L12" s="299">
        <v>122.97</v>
      </c>
      <c r="M12" s="300">
        <f t="shared" si="1"/>
        <v>141.41999999999999</v>
      </c>
      <c r="N12" s="299">
        <v>75.87</v>
      </c>
      <c r="O12" s="301">
        <f t="shared" si="2"/>
        <v>87.25</v>
      </c>
      <c r="P12" s="299">
        <v>132.41</v>
      </c>
      <c r="Q12" s="300">
        <f t="shared" si="3"/>
        <v>152.27000000000001</v>
      </c>
      <c r="R12" s="299">
        <v>91.16</v>
      </c>
      <c r="S12" s="300">
        <f t="shared" si="4"/>
        <v>104.83</v>
      </c>
      <c r="T12" s="299">
        <v>65.72</v>
      </c>
      <c r="U12" s="304">
        <f t="shared" si="5"/>
        <v>75.58</v>
      </c>
      <c r="V12" s="299">
        <v>595.04</v>
      </c>
      <c r="W12" s="300">
        <f t="shared" si="6"/>
        <v>684.3</v>
      </c>
      <c r="X12" s="299">
        <v>312.14999999999998</v>
      </c>
      <c r="Y12" s="300">
        <f t="shared" si="7"/>
        <v>358.97</v>
      </c>
      <c r="Z12" s="299">
        <v>75.87</v>
      </c>
      <c r="AA12" s="301">
        <f t="shared" si="8"/>
        <v>87.25</v>
      </c>
      <c r="AB12" s="299">
        <v>321.58</v>
      </c>
      <c r="AC12" s="300">
        <f t="shared" si="9"/>
        <v>369.82</v>
      </c>
      <c r="AD12" s="299">
        <v>280.33999999999997</v>
      </c>
      <c r="AE12" s="300">
        <f t="shared" si="10"/>
        <v>322.39</v>
      </c>
      <c r="AF12" s="299">
        <v>65.72</v>
      </c>
      <c r="AG12" s="304">
        <f t="shared" si="11"/>
        <v>75.58</v>
      </c>
      <c r="AH12" s="333">
        <v>13.18</v>
      </c>
      <c r="AI12" s="230">
        <f t="shared" si="12"/>
        <v>15.16</v>
      </c>
      <c r="AJ12" s="31"/>
      <c r="AK12" s="75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8" ht="21.6" customHeight="1" x14ac:dyDescent="0.35">
      <c r="A13" s="1" t="s">
        <v>118</v>
      </c>
      <c r="B13" s="1" t="s">
        <v>119</v>
      </c>
      <c r="C13" s="1">
        <v>1</v>
      </c>
      <c r="D13" s="1">
        <v>2</v>
      </c>
      <c r="E13" s="1" t="str">
        <f t="shared" si="13"/>
        <v>GUCPPn12N</v>
      </c>
      <c r="G13" s="19"/>
      <c r="H13" s="67"/>
      <c r="I13" s="328" t="s">
        <v>70</v>
      </c>
      <c r="J13" s="53">
        <v>400.21</v>
      </c>
      <c r="K13" s="68">
        <f t="shared" si="0"/>
        <v>460.24</v>
      </c>
      <c r="L13" s="53">
        <v>121.23</v>
      </c>
      <c r="M13" s="68">
        <f t="shared" si="1"/>
        <v>139.41</v>
      </c>
      <c r="N13" s="53">
        <v>74.81</v>
      </c>
      <c r="O13" s="226">
        <f t="shared" si="2"/>
        <v>86.03</v>
      </c>
      <c r="P13" s="53">
        <v>130.57</v>
      </c>
      <c r="Q13" s="68">
        <f t="shared" si="3"/>
        <v>150.16</v>
      </c>
      <c r="R13" s="53">
        <v>89.85</v>
      </c>
      <c r="S13" s="68">
        <f t="shared" si="4"/>
        <v>103.33</v>
      </c>
      <c r="T13" s="53">
        <v>64.77</v>
      </c>
      <c r="U13" s="71">
        <f t="shared" si="5"/>
        <v>74.489999999999995</v>
      </c>
      <c r="V13" s="53">
        <v>589.39</v>
      </c>
      <c r="W13" s="68">
        <f t="shared" si="6"/>
        <v>677.8</v>
      </c>
      <c r="X13" s="53">
        <v>310.39999999999998</v>
      </c>
      <c r="Y13" s="68">
        <f t="shared" si="7"/>
        <v>356.96</v>
      </c>
      <c r="Z13" s="53">
        <v>74.81</v>
      </c>
      <c r="AA13" s="226">
        <f t="shared" si="8"/>
        <v>86.03</v>
      </c>
      <c r="AB13" s="53">
        <v>319.75</v>
      </c>
      <c r="AC13" s="68">
        <f t="shared" si="9"/>
        <v>367.71</v>
      </c>
      <c r="AD13" s="53">
        <v>279.02999999999997</v>
      </c>
      <c r="AE13" s="68">
        <f t="shared" si="10"/>
        <v>320.88</v>
      </c>
      <c r="AF13" s="53">
        <v>64.77</v>
      </c>
      <c r="AG13" s="71">
        <f t="shared" si="11"/>
        <v>74.489999999999995</v>
      </c>
      <c r="AH13" s="330">
        <v>12.07</v>
      </c>
      <c r="AI13" s="241">
        <f t="shared" si="12"/>
        <v>13.88</v>
      </c>
      <c r="AJ13" s="86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8" ht="21.6" customHeight="1" x14ac:dyDescent="0.35">
      <c r="A14" s="1" t="s">
        <v>118</v>
      </c>
      <c r="B14" s="1" t="s">
        <v>119</v>
      </c>
      <c r="C14" s="1">
        <v>1</v>
      </c>
      <c r="D14" s="1">
        <v>3</v>
      </c>
      <c r="E14" s="1" t="str">
        <f t="shared" si="13"/>
        <v>GUCPPn13N</v>
      </c>
      <c r="G14" s="19"/>
      <c r="H14" s="67"/>
      <c r="I14" s="328" t="s">
        <v>71</v>
      </c>
      <c r="J14" s="53">
        <v>387.48</v>
      </c>
      <c r="K14" s="68">
        <f t="shared" si="0"/>
        <v>445.6</v>
      </c>
      <c r="L14" s="53">
        <v>117.37</v>
      </c>
      <c r="M14" s="68">
        <f t="shared" si="1"/>
        <v>134.97999999999999</v>
      </c>
      <c r="N14" s="53">
        <v>72.400000000000006</v>
      </c>
      <c r="O14" s="226">
        <f t="shared" si="2"/>
        <v>83.26</v>
      </c>
      <c r="P14" s="53">
        <v>126.39</v>
      </c>
      <c r="Q14" s="68">
        <f t="shared" si="3"/>
        <v>145.35</v>
      </c>
      <c r="R14" s="53">
        <v>86.99</v>
      </c>
      <c r="S14" s="68">
        <f t="shared" si="4"/>
        <v>100.04</v>
      </c>
      <c r="T14" s="53">
        <v>62.72</v>
      </c>
      <c r="U14" s="71">
        <f t="shared" si="5"/>
        <v>72.13</v>
      </c>
      <c r="V14" s="53">
        <v>576.66</v>
      </c>
      <c r="W14" s="68">
        <f t="shared" si="6"/>
        <v>663.16</v>
      </c>
      <c r="X14" s="53">
        <v>306.54000000000002</v>
      </c>
      <c r="Y14" s="68">
        <f t="shared" si="7"/>
        <v>352.52</v>
      </c>
      <c r="Z14" s="53">
        <v>72.400000000000006</v>
      </c>
      <c r="AA14" s="226">
        <f t="shared" si="8"/>
        <v>83.26</v>
      </c>
      <c r="AB14" s="53">
        <v>315.57</v>
      </c>
      <c r="AC14" s="68">
        <f t="shared" si="9"/>
        <v>362.91</v>
      </c>
      <c r="AD14" s="53">
        <v>276.17</v>
      </c>
      <c r="AE14" s="68">
        <f t="shared" si="10"/>
        <v>317.60000000000002</v>
      </c>
      <c r="AF14" s="53">
        <v>62.72</v>
      </c>
      <c r="AG14" s="71">
        <f t="shared" si="11"/>
        <v>72.13</v>
      </c>
      <c r="AH14" s="330">
        <v>11.73</v>
      </c>
      <c r="AI14" s="241">
        <f t="shared" si="12"/>
        <v>13.49</v>
      </c>
      <c r="AJ14" s="86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8" ht="21.6" customHeight="1" x14ac:dyDescent="0.35">
      <c r="A15" s="1" t="s">
        <v>118</v>
      </c>
      <c r="B15" s="1" t="s">
        <v>119</v>
      </c>
      <c r="C15" s="1">
        <v>1</v>
      </c>
      <c r="D15" s="1">
        <v>4</v>
      </c>
      <c r="E15" s="1" t="str">
        <f t="shared" si="13"/>
        <v>GUCPPn14N</v>
      </c>
      <c r="G15" s="19"/>
      <c r="H15" s="76"/>
      <c r="I15" s="331" t="s">
        <v>72</v>
      </c>
      <c r="J15" s="77">
        <v>365.26</v>
      </c>
      <c r="K15" s="78">
        <f t="shared" si="0"/>
        <v>420.05</v>
      </c>
      <c r="L15" s="77">
        <v>110.66</v>
      </c>
      <c r="M15" s="78">
        <f t="shared" si="1"/>
        <v>127.26</v>
      </c>
      <c r="N15" s="77">
        <v>68.239999999999995</v>
      </c>
      <c r="O15" s="232">
        <f t="shared" si="2"/>
        <v>78.48</v>
      </c>
      <c r="P15" s="77">
        <v>119.13</v>
      </c>
      <c r="Q15" s="78">
        <f t="shared" si="3"/>
        <v>137</v>
      </c>
      <c r="R15" s="77">
        <v>81.98</v>
      </c>
      <c r="S15" s="78">
        <f t="shared" si="4"/>
        <v>94.28</v>
      </c>
      <c r="T15" s="77">
        <v>59.09</v>
      </c>
      <c r="U15" s="81">
        <f t="shared" si="5"/>
        <v>67.95</v>
      </c>
      <c r="V15" s="77">
        <v>554.44000000000005</v>
      </c>
      <c r="W15" s="78">
        <f t="shared" si="6"/>
        <v>637.61</v>
      </c>
      <c r="X15" s="77">
        <v>299.83999999999997</v>
      </c>
      <c r="Y15" s="78">
        <f t="shared" si="7"/>
        <v>344.82</v>
      </c>
      <c r="Z15" s="77">
        <v>68.239999999999995</v>
      </c>
      <c r="AA15" s="232">
        <f t="shared" si="8"/>
        <v>78.48</v>
      </c>
      <c r="AB15" s="77">
        <v>308.31</v>
      </c>
      <c r="AC15" s="78">
        <f t="shared" si="9"/>
        <v>354.56</v>
      </c>
      <c r="AD15" s="77">
        <v>271.16000000000003</v>
      </c>
      <c r="AE15" s="78">
        <f t="shared" si="10"/>
        <v>311.83</v>
      </c>
      <c r="AF15" s="77">
        <v>59.09</v>
      </c>
      <c r="AG15" s="81">
        <f t="shared" si="11"/>
        <v>67.95</v>
      </c>
      <c r="AH15" s="332">
        <v>14.85</v>
      </c>
      <c r="AI15" s="233">
        <f t="shared" si="12"/>
        <v>17.079999999999998</v>
      </c>
      <c r="AJ15" s="86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8" ht="21.6" customHeight="1" x14ac:dyDescent="0.35">
      <c r="A16" s="1" t="s">
        <v>118</v>
      </c>
      <c r="B16" s="1" t="s">
        <v>119</v>
      </c>
      <c r="C16" s="1">
        <v>2</v>
      </c>
      <c r="D16" s="1">
        <v>1</v>
      </c>
      <c r="E16" s="1" t="str">
        <f t="shared" si="13"/>
        <v>GUCPPn21N</v>
      </c>
      <c r="G16" s="19"/>
      <c r="H16" s="327" t="s">
        <v>25</v>
      </c>
      <c r="I16" s="328" t="s">
        <v>22</v>
      </c>
      <c r="J16" s="299">
        <v>409.9</v>
      </c>
      <c r="K16" s="300">
        <f t="shared" si="0"/>
        <v>471.39</v>
      </c>
      <c r="L16" s="299">
        <v>124.17</v>
      </c>
      <c r="M16" s="300">
        <f t="shared" si="1"/>
        <v>142.80000000000001</v>
      </c>
      <c r="N16" s="299">
        <v>76.59</v>
      </c>
      <c r="O16" s="301">
        <f t="shared" si="2"/>
        <v>88.08</v>
      </c>
      <c r="P16" s="299">
        <v>133.71</v>
      </c>
      <c r="Q16" s="300">
        <f t="shared" si="3"/>
        <v>153.77000000000001</v>
      </c>
      <c r="R16" s="299">
        <v>92.04</v>
      </c>
      <c r="S16" s="300">
        <f t="shared" si="4"/>
        <v>105.85</v>
      </c>
      <c r="T16" s="299">
        <v>66.33</v>
      </c>
      <c r="U16" s="304">
        <f t="shared" si="5"/>
        <v>76.28</v>
      </c>
      <c r="V16" s="299">
        <v>599.08000000000004</v>
      </c>
      <c r="W16" s="300">
        <f t="shared" si="6"/>
        <v>688.94</v>
      </c>
      <c r="X16" s="299">
        <v>313.35000000000002</v>
      </c>
      <c r="Y16" s="300">
        <f t="shared" si="7"/>
        <v>360.35</v>
      </c>
      <c r="Z16" s="299">
        <v>76.59</v>
      </c>
      <c r="AA16" s="301">
        <f t="shared" si="8"/>
        <v>88.08</v>
      </c>
      <c r="AB16" s="299">
        <v>322.89</v>
      </c>
      <c r="AC16" s="300">
        <f t="shared" si="9"/>
        <v>371.32</v>
      </c>
      <c r="AD16" s="299">
        <v>281.22000000000003</v>
      </c>
      <c r="AE16" s="300">
        <f t="shared" si="10"/>
        <v>323.39999999999998</v>
      </c>
      <c r="AF16" s="299">
        <v>66.33</v>
      </c>
      <c r="AG16" s="304">
        <f t="shared" si="11"/>
        <v>76.28</v>
      </c>
      <c r="AH16" s="333">
        <v>13.33</v>
      </c>
      <c r="AI16" s="230">
        <f t="shared" si="12"/>
        <v>15.33</v>
      </c>
      <c r="AJ16" s="31"/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35">
      <c r="A17" s="1" t="s">
        <v>118</v>
      </c>
      <c r="B17" s="1" t="s">
        <v>119</v>
      </c>
      <c r="C17" s="1">
        <v>2</v>
      </c>
      <c r="D17" s="1">
        <v>2</v>
      </c>
      <c r="E17" s="1" t="str">
        <f t="shared" si="13"/>
        <v>GUCPPn22N</v>
      </c>
      <c r="G17" s="19"/>
      <c r="H17" s="67"/>
      <c r="I17" s="328" t="s">
        <v>70</v>
      </c>
      <c r="J17" s="53">
        <v>404.24</v>
      </c>
      <c r="K17" s="68">
        <f t="shared" si="0"/>
        <v>464.88</v>
      </c>
      <c r="L17" s="53">
        <v>122.47</v>
      </c>
      <c r="M17" s="68">
        <f t="shared" si="1"/>
        <v>140.84</v>
      </c>
      <c r="N17" s="53">
        <v>75.569999999999993</v>
      </c>
      <c r="O17" s="226">
        <f t="shared" si="2"/>
        <v>86.91</v>
      </c>
      <c r="P17" s="53">
        <v>131.86000000000001</v>
      </c>
      <c r="Q17" s="68">
        <f t="shared" si="3"/>
        <v>151.63999999999999</v>
      </c>
      <c r="R17" s="53">
        <v>90.76</v>
      </c>
      <c r="S17" s="68">
        <f t="shared" si="4"/>
        <v>104.37</v>
      </c>
      <c r="T17" s="53">
        <v>65.430000000000007</v>
      </c>
      <c r="U17" s="71">
        <f t="shared" si="5"/>
        <v>75.239999999999995</v>
      </c>
      <c r="V17" s="53">
        <v>593.41999999999996</v>
      </c>
      <c r="W17" s="68">
        <f t="shared" si="6"/>
        <v>682.43</v>
      </c>
      <c r="X17" s="53">
        <v>311.64999999999998</v>
      </c>
      <c r="Y17" s="68">
        <f t="shared" si="7"/>
        <v>358.4</v>
      </c>
      <c r="Z17" s="53">
        <v>75.569999999999993</v>
      </c>
      <c r="AA17" s="226">
        <f t="shared" si="8"/>
        <v>86.91</v>
      </c>
      <c r="AB17" s="53">
        <v>321.04000000000002</v>
      </c>
      <c r="AC17" s="68">
        <f t="shared" si="9"/>
        <v>369.2</v>
      </c>
      <c r="AD17" s="53">
        <v>279.94</v>
      </c>
      <c r="AE17" s="68">
        <f t="shared" si="10"/>
        <v>321.93</v>
      </c>
      <c r="AF17" s="53">
        <v>65.430000000000007</v>
      </c>
      <c r="AG17" s="71">
        <f t="shared" si="11"/>
        <v>75.239999999999995</v>
      </c>
      <c r="AH17" s="330">
        <v>12.18</v>
      </c>
      <c r="AI17" s="241">
        <f t="shared" si="12"/>
        <v>14.01</v>
      </c>
      <c r="AJ17" s="8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1.6" customHeight="1" x14ac:dyDescent="0.35">
      <c r="A18" s="1" t="s">
        <v>118</v>
      </c>
      <c r="B18" s="1" t="s">
        <v>119</v>
      </c>
      <c r="C18" s="1">
        <v>2</v>
      </c>
      <c r="D18" s="1">
        <v>3</v>
      </c>
      <c r="E18" s="1" t="str">
        <f t="shared" si="13"/>
        <v>GUCPPn23N</v>
      </c>
      <c r="G18" s="19"/>
      <c r="H18" s="67"/>
      <c r="I18" s="328" t="s">
        <v>71</v>
      </c>
      <c r="J18" s="53">
        <v>391.43</v>
      </c>
      <c r="K18" s="68">
        <f t="shared" si="0"/>
        <v>450.14</v>
      </c>
      <c r="L18" s="53">
        <v>118.59</v>
      </c>
      <c r="M18" s="68">
        <f t="shared" si="1"/>
        <v>136.38</v>
      </c>
      <c r="N18" s="53">
        <v>73.16</v>
      </c>
      <c r="O18" s="226">
        <f t="shared" si="2"/>
        <v>84.13</v>
      </c>
      <c r="P18" s="53">
        <v>127.68</v>
      </c>
      <c r="Q18" s="68">
        <f t="shared" si="3"/>
        <v>146.83000000000001</v>
      </c>
      <c r="R18" s="53">
        <v>87.89</v>
      </c>
      <c r="S18" s="68">
        <f t="shared" si="4"/>
        <v>101.07</v>
      </c>
      <c r="T18" s="53">
        <v>63.36</v>
      </c>
      <c r="U18" s="71">
        <f t="shared" si="5"/>
        <v>72.86</v>
      </c>
      <c r="V18" s="53">
        <v>580.61</v>
      </c>
      <c r="W18" s="68">
        <f t="shared" si="6"/>
        <v>667.7</v>
      </c>
      <c r="X18" s="53">
        <v>307.76</v>
      </c>
      <c r="Y18" s="68">
        <f t="shared" si="7"/>
        <v>353.92</v>
      </c>
      <c r="Z18" s="53">
        <v>73.16</v>
      </c>
      <c r="AA18" s="226">
        <f t="shared" si="8"/>
        <v>84.13</v>
      </c>
      <c r="AB18" s="53">
        <v>316.85000000000002</v>
      </c>
      <c r="AC18" s="68">
        <f t="shared" si="9"/>
        <v>364.38</v>
      </c>
      <c r="AD18" s="53">
        <v>277.06</v>
      </c>
      <c r="AE18" s="68">
        <f t="shared" si="10"/>
        <v>318.62</v>
      </c>
      <c r="AF18" s="53">
        <v>63.36</v>
      </c>
      <c r="AG18" s="71">
        <f t="shared" si="11"/>
        <v>72.86</v>
      </c>
      <c r="AH18" s="330">
        <v>11.8</v>
      </c>
      <c r="AI18" s="241">
        <f t="shared" si="12"/>
        <v>13.57</v>
      </c>
      <c r="AJ18" s="8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1.6" customHeight="1" x14ac:dyDescent="0.35">
      <c r="A19" s="1" t="s">
        <v>118</v>
      </c>
      <c r="B19" s="1" t="s">
        <v>119</v>
      </c>
      <c r="C19" s="1">
        <v>2</v>
      </c>
      <c r="D19" s="1">
        <v>4</v>
      </c>
      <c r="E19" s="1" t="str">
        <f t="shared" si="13"/>
        <v>GUCPPn24N</v>
      </c>
      <c r="G19" s="19"/>
      <c r="H19" s="76"/>
      <c r="I19" s="331" t="s">
        <v>72</v>
      </c>
      <c r="J19" s="77">
        <v>368.94</v>
      </c>
      <c r="K19" s="78">
        <f t="shared" si="0"/>
        <v>424.28</v>
      </c>
      <c r="L19" s="77">
        <v>111.75</v>
      </c>
      <c r="M19" s="78">
        <f t="shared" si="1"/>
        <v>128.51</v>
      </c>
      <c r="N19" s="77">
        <v>69</v>
      </c>
      <c r="O19" s="232">
        <f t="shared" si="2"/>
        <v>79.349999999999994</v>
      </c>
      <c r="P19" s="77">
        <v>120.34</v>
      </c>
      <c r="Q19" s="78">
        <f t="shared" si="3"/>
        <v>138.38999999999999</v>
      </c>
      <c r="R19" s="77">
        <v>82.82</v>
      </c>
      <c r="S19" s="78">
        <f t="shared" si="4"/>
        <v>95.24</v>
      </c>
      <c r="T19" s="77">
        <v>59.72</v>
      </c>
      <c r="U19" s="81">
        <f t="shared" si="5"/>
        <v>68.680000000000007</v>
      </c>
      <c r="V19" s="77">
        <v>558.11</v>
      </c>
      <c r="W19" s="78">
        <f t="shared" si="6"/>
        <v>641.83000000000004</v>
      </c>
      <c r="X19" s="77">
        <v>300.93</v>
      </c>
      <c r="Y19" s="78">
        <f t="shared" si="7"/>
        <v>346.07</v>
      </c>
      <c r="Z19" s="77">
        <v>69</v>
      </c>
      <c r="AA19" s="232">
        <f t="shared" si="8"/>
        <v>79.349999999999994</v>
      </c>
      <c r="AB19" s="77">
        <v>309.52</v>
      </c>
      <c r="AC19" s="78">
        <f t="shared" si="9"/>
        <v>355.95</v>
      </c>
      <c r="AD19" s="77">
        <v>271.99</v>
      </c>
      <c r="AE19" s="78">
        <f t="shared" si="10"/>
        <v>312.79000000000002</v>
      </c>
      <c r="AF19" s="77">
        <v>59.72</v>
      </c>
      <c r="AG19" s="81">
        <f t="shared" si="11"/>
        <v>68.680000000000007</v>
      </c>
      <c r="AH19" s="332">
        <v>15.07</v>
      </c>
      <c r="AI19" s="233">
        <f t="shared" si="12"/>
        <v>17.329999999999998</v>
      </c>
      <c r="AJ19" s="74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35">
      <c r="A20" s="1" t="s">
        <v>118</v>
      </c>
      <c r="B20" s="1" t="s">
        <v>119</v>
      </c>
      <c r="C20" s="1">
        <v>3</v>
      </c>
      <c r="D20" s="1">
        <v>1</v>
      </c>
      <c r="E20" s="1" t="str">
        <f t="shared" si="13"/>
        <v>GUCPPn31N</v>
      </c>
      <c r="G20" s="19"/>
      <c r="H20" s="327" t="s">
        <v>26</v>
      </c>
      <c r="I20" s="328" t="s">
        <v>22</v>
      </c>
      <c r="J20" s="299">
        <v>414.03</v>
      </c>
      <c r="K20" s="300">
        <f t="shared" si="0"/>
        <v>476.13</v>
      </c>
      <c r="L20" s="299">
        <v>125.47</v>
      </c>
      <c r="M20" s="300">
        <f t="shared" si="1"/>
        <v>144.29</v>
      </c>
      <c r="N20" s="299">
        <v>77.39</v>
      </c>
      <c r="O20" s="301">
        <f t="shared" si="2"/>
        <v>89</v>
      </c>
      <c r="P20" s="299">
        <v>135.07</v>
      </c>
      <c r="Q20" s="300">
        <f t="shared" si="3"/>
        <v>155.33000000000001</v>
      </c>
      <c r="R20" s="299">
        <v>92.95</v>
      </c>
      <c r="S20" s="300">
        <f t="shared" si="4"/>
        <v>106.89</v>
      </c>
      <c r="T20" s="299">
        <v>67.03</v>
      </c>
      <c r="U20" s="304">
        <f t="shared" si="5"/>
        <v>77.08</v>
      </c>
      <c r="V20" s="299">
        <v>603.21</v>
      </c>
      <c r="W20" s="300">
        <f t="shared" si="6"/>
        <v>693.69</v>
      </c>
      <c r="X20" s="299">
        <v>314.64</v>
      </c>
      <c r="Y20" s="300">
        <f t="shared" si="7"/>
        <v>361.84</v>
      </c>
      <c r="Z20" s="299">
        <v>77.39</v>
      </c>
      <c r="AA20" s="301">
        <f t="shared" si="8"/>
        <v>89</v>
      </c>
      <c r="AB20" s="299">
        <v>324.24</v>
      </c>
      <c r="AC20" s="300">
        <f t="shared" si="9"/>
        <v>372.88</v>
      </c>
      <c r="AD20" s="299">
        <v>282.13</v>
      </c>
      <c r="AE20" s="300">
        <f t="shared" si="10"/>
        <v>324.45</v>
      </c>
      <c r="AF20" s="299">
        <v>67.03</v>
      </c>
      <c r="AG20" s="304">
        <f t="shared" si="11"/>
        <v>77.08</v>
      </c>
      <c r="AH20" s="333">
        <v>13.42</v>
      </c>
      <c r="AI20" s="230">
        <f t="shared" si="12"/>
        <v>15.43</v>
      </c>
      <c r="AJ20" s="31"/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x14ac:dyDescent="0.35">
      <c r="A21" s="1" t="s">
        <v>118</v>
      </c>
      <c r="B21" s="1" t="s">
        <v>119</v>
      </c>
      <c r="C21" s="1">
        <v>3</v>
      </c>
      <c r="D21" s="1">
        <v>2</v>
      </c>
      <c r="E21" s="1" t="str">
        <f t="shared" si="13"/>
        <v>GUCPPn32N</v>
      </c>
      <c r="G21" s="19"/>
      <c r="H21" s="67"/>
      <c r="I21" s="328" t="s">
        <v>70</v>
      </c>
      <c r="J21" s="53">
        <v>408.26</v>
      </c>
      <c r="K21" s="68">
        <f t="shared" si="0"/>
        <v>469.5</v>
      </c>
      <c r="L21" s="53">
        <v>123.66</v>
      </c>
      <c r="M21" s="68">
        <f t="shared" si="1"/>
        <v>142.21</v>
      </c>
      <c r="N21" s="53">
        <v>76.28</v>
      </c>
      <c r="O21" s="226">
        <f t="shared" si="2"/>
        <v>87.72</v>
      </c>
      <c r="P21" s="53">
        <v>133.15</v>
      </c>
      <c r="Q21" s="68">
        <f t="shared" si="3"/>
        <v>153.12</v>
      </c>
      <c r="R21" s="53">
        <v>91.63</v>
      </c>
      <c r="S21" s="68">
        <f t="shared" si="4"/>
        <v>105.37</v>
      </c>
      <c r="T21" s="53">
        <v>66.069999999999993</v>
      </c>
      <c r="U21" s="71">
        <f t="shared" si="5"/>
        <v>75.98</v>
      </c>
      <c r="V21" s="53">
        <v>597.42999999999995</v>
      </c>
      <c r="W21" s="68">
        <f t="shared" si="6"/>
        <v>687.04</v>
      </c>
      <c r="X21" s="53">
        <v>312.83999999999997</v>
      </c>
      <c r="Y21" s="68">
        <f t="shared" si="7"/>
        <v>359.77</v>
      </c>
      <c r="Z21" s="53">
        <v>76.28</v>
      </c>
      <c r="AA21" s="226">
        <f t="shared" si="8"/>
        <v>87.72</v>
      </c>
      <c r="AB21" s="53">
        <v>322.32</v>
      </c>
      <c r="AC21" s="68">
        <f t="shared" si="9"/>
        <v>370.67</v>
      </c>
      <c r="AD21" s="53">
        <v>280.81</v>
      </c>
      <c r="AE21" s="68">
        <f t="shared" si="10"/>
        <v>322.93</v>
      </c>
      <c r="AF21" s="53">
        <v>66.069999999999993</v>
      </c>
      <c r="AG21" s="71">
        <f t="shared" si="11"/>
        <v>75.98</v>
      </c>
      <c r="AH21" s="330">
        <v>12.32</v>
      </c>
      <c r="AI21" s="241">
        <f t="shared" si="12"/>
        <v>14.17</v>
      </c>
      <c r="AJ21" s="8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1.6" customHeight="1" x14ac:dyDescent="0.35">
      <c r="A22" s="1" t="s">
        <v>118</v>
      </c>
      <c r="B22" s="1" t="s">
        <v>119</v>
      </c>
      <c r="C22" s="1">
        <v>3</v>
      </c>
      <c r="D22" s="1">
        <v>3</v>
      </c>
      <c r="E22" s="1" t="str">
        <f t="shared" si="13"/>
        <v>GUCPPn33N</v>
      </c>
      <c r="G22" s="19"/>
      <c r="H22" s="67"/>
      <c r="I22" s="328" t="s">
        <v>71</v>
      </c>
      <c r="J22" s="53">
        <v>395.36</v>
      </c>
      <c r="K22" s="68">
        <f t="shared" si="0"/>
        <v>454.66</v>
      </c>
      <c r="L22" s="53">
        <v>119.75</v>
      </c>
      <c r="M22" s="68">
        <f t="shared" si="1"/>
        <v>137.71</v>
      </c>
      <c r="N22" s="53">
        <v>73.89</v>
      </c>
      <c r="O22" s="226">
        <f t="shared" si="2"/>
        <v>84.97</v>
      </c>
      <c r="P22" s="53">
        <v>128.94999999999999</v>
      </c>
      <c r="Q22" s="68">
        <f t="shared" si="3"/>
        <v>148.29</v>
      </c>
      <c r="R22" s="53">
        <v>88.77</v>
      </c>
      <c r="S22" s="68">
        <f t="shared" si="4"/>
        <v>102.09</v>
      </c>
      <c r="T22" s="53">
        <v>63.99</v>
      </c>
      <c r="U22" s="71">
        <f t="shared" si="5"/>
        <v>73.59</v>
      </c>
      <c r="V22" s="53">
        <v>584.54</v>
      </c>
      <c r="W22" s="68">
        <f t="shared" si="6"/>
        <v>672.22</v>
      </c>
      <c r="X22" s="53">
        <v>308.93</v>
      </c>
      <c r="Y22" s="68">
        <f t="shared" si="7"/>
        <v>355.27</v>
      </c>
      <c r="Z22" s="53">
        <v>73.89</v>
      </c>
      <c r="AA22" s="226">
        <f t="shared" si="8"/>
        <v>84.97</v>
      </c>
      <c r="AB22" s="53">
        <v>318.13</v>
      </c>
      <c r="AC22" s="68">
        <f t="shared" si="9"/>
        <v>365.85</v>
      </c>
      <c r="AD22" s="53">
        <v>277.94</v>
      </c>
      <c r="AE22" s="68">
        <f t="shared" si="10"/>
        <v>319.63</v>
      </c>
      <c r="AF22" s="53">
        <v>63.99</v>
      </c>
      <c r="AG22" s="71">
        <f t="shared" si="11"/>
        <v>73.59</v>
      </c>
      <c r="AH22" s="330">
        <v>11.91</v>
      </c>
      <c r="AI22" s="241">
        <f t="shared" si="12"/>
        <v>13.7</v>
      </c>
      <c r="AJ22" s="88"/>
      <c r="AK22" s="62"/>
      <c r="AL22" s="75"/>
      <c r="AM22" s="75"/>
      <c r="AN22" s="75"/>
      <c r="AO22" s="75"/>
      <c r="AP22" s="75"/>
      <c r="AQ22" s="4"/>
      <c r="AR22" s="4"/>
      <c r="AS22" s="66"/>
      <c r="AT22" s="66"/>
      <c r="AU22" s="66"/>
      <c r="AV22" s="66"/>
      <c r="AW22" s="66"/>
      <c r="AX22" s="66"/>
    </row>
    <row r="23" spans="1:50" ht="21.6" customHeight="1" thickBot="1" x14ac:dyDescent="0.4">
      <c r="A23" s="1" t="s">
        <v>118</v>
      </c>
      <c r="B23" s="1" t="s">
        <v>119</v>
      </c>
      <c r="C23" s="1">
        <v>3</v>
      </c>
      <c r="D23" s="1">
        <v>4</v>
      </c>
      <c r="E23" s="1" t="str">
        <f t="shared" si="13"/>
        <v>GUCPPn34N</v>
      </c>
      <c r="G23" s="19"/>
      <c r="H23" s="334"/>
      <c r="I23" s="335" t="s">
        <v>72</v>
      </c>
      <c r="J23" s="102">
        <v>372.53</v>
      </c>
      <c r="K23" s="336">
        <f t="shared" si="0"/>
        <v>428.41</v>
      </c>
      <c r="L23" s="102">
        <v>112.89</v>
      </c>
      <c r="M23" s="336">
        <f t="shared" si="1"/>
        <v>129.82</v>
      </c>
      <c r="N23" s="102">
        <v>69.709999999999994</v>
      </c>
      <c r="O23" s="337">
        <f t="shared" si="2"/>
        <v>80.17</v>
      </c>
      <c r="P23" s="102">
        <v>121.6</v>
      </c>
      <c r="Q23" s="336">
        <f t="shared" si="3"/>
        <v>139.84</v>
      </c>
      <c r="R23" s="102">
        <v>83.73</v>
      </c>
      <c r="S23" s="336">
        <f t="shared" si="4"/>
        <v>96.29</v>
      </c>
      <c r="T23" s="102">
        <v>60.38</v>
      </c>
      <c r="U23" s="338">
        <f t="shared" si="5"/>
        <v>69.44</v>
      </c>
      <c r="V23" s="102">
        <v>561.71</v>
      </c>
      <c r="W23" s="336">
        <f t="shared" si="6"/>
        <v>645.97</v>
      </c>
      <c r="X23" s="102">
        <v>302.07</v>
      </c>
      <c r="Y23" s="336">
        <f t="shared" si="7"/>
        <v>347.38</v>
      </c>
      <c r="Z23" s="102">
        <v>69.709999999999994</v>
      </c>
      <c r="AA23" s="337">
        <f t="shared" si="8"/>
        <v>80.17</v>
      </c>
      <c r="AB23" s="102">
        <v>310.77</v>
      </c>
      <c r="AC23" s="336">
        <f t="shared" si="9"/>
        <v>357.39</v>
      </c>
      <c r="AD23" s="102">
        <v>272.89999999999998</v>
      </c>
      <c r="AE23" s="336">
        <f t="shared" si="10"/>
        <v>313.83999999999997</v>
      </c>
      <c r="AF23" s="102">
        <v>60.38</v>
      </c>
      <c r="AG23" s="338">
        <f t="shared" si="11"/>
        <v>69.44</v>
      </c>
      <c r="AH23" s="339">
        <v>15.18</v>
      </c>
      <c r="AI23" s="340">
        <f t="shared" si="12"/>
        <v>17.46</v>
      </c>
      <c r="AJ23" s="74"/>
      <c r="AK23" s="62"/>
      <c r="AL23" s="89"/>
      <c r="AM23" s="89"/>
      <c r="AN23" s="89"/>
      <c r="AO23" s="89"/>
      <c r="AP23" s="89"/>
      <c r="AQ23" s="4"/>
      <c r="AR23" s="4"/>
      <c r="AS23" s="66"/>
      <c r="AT23" s="66"/>
      <c r="AU23" s="66"/>
      <c r="AV23" s="66"/>
      <c r="AW23" s="66"/>
      <c r="AX23" s="66"/>
    </row>
    <row r="24" spans="1:50" s="196" customFormat="1" ht="21.6" customHeight="1" thickBot="1" x14ac:dyDescent="0.4">
      <c r="A24" s="196" t="s">
        <v>49</v>
      </c>
      <c r="B24" s="196" t="s">
        <v>50</v>
      </c>
      <c r="C24" s="196">
        <v>0</v>
      </c>
      <c r="D24" s="196">
        <v>4</v>
      </c>
      <c r="E24" s="196" t="str">
        <f t="shared" si="13"/>
        <v>NLPurchADJ04N</v>
      </c>
      <c r="G24" s="202"/>
      <c r="H24" s="341" t="s">
        <v>73</v>
      </c>
      <c r="I24" s="342"/>
      <c r="J24" s="343">
        <v>406.58949243098846</v>
      </c>
      <c r="K24" s="344">
        <f t="shared" si="0"/>
        <v>467.58</v>
      </c>
      <c r="L24" s="345">
        <v>123.15227070347285</v>
      </c>
      <c r="M24" s="346">
        <f>ROUND(L24 * (1 + VAT), 2)</f>
        <v>141.63</v>
      </c>
      <c r="N24" s="343">
        <v>66.894231720589701</v>
      </c>
      <c r="O24" s="344">
        <f>ROUND(N24 * (1 + VAT), 2)</f>
        <v>76.930000000000007</v>
      </c>
      <c r="P24" s="345">
        <v>132.67042643712279</v>
      </c>
      <c r="Q24" s="347">
        <f>ROUND(P24 * (1 + VAT), 2)</f>
        <v>152.57</v>
      </c>
      <c r="R24" s="345">
        <v>91.283269021470275</v>
      </c>
      <c r="S24" s="347">
        <f>ROUND(R24 * (1 + VAT), 2)</f>
        <v>104.98</v>
      </c>
      <c r="T24" s="345">
        <v>57.920253289799149</v>
      </c>
      <c r="U24" s="344">
        <f>ROUND(T24 * (1 + VAT), 2)</f>
        <v>66.61</v>
      </c>
      <c r="V24" s="343">
        <v>406.58949243098846</v>
      </c>
      <c r="W24" s="344">
        <f t="shared" si="6"/>
        <v>467.58</v>
      </c>
      <c r="X24" s="345">
        <v>123.15227070347285</v>
      </c>
      <c r="Y24" s="346">
        <f t="shared" si="7"/>
        <v>141.63</v>
      </c>
      <c r="Z24" s="343">
        <v>66.894231720589701</v>
      </c>
      <c r="AA24" s="344">
        <f t="shared" si="8"/>
        <v>76.930000000000007</v>
      </c>
      <c r="AB24" s="345">
        <v>132.67042643712279</v>
      </c>
      <c r="AC24" s="347">
        <f t="shared" si="9"/>
        <v>152.57</v>
      </c>
      <c r="AD24" s="345">
        <v>91.283269021470275</v>
      </c>
      <c r="AE24" s="347">
        <f t="shared" si="10"/>
        <v>104.98</v>
      </c>
      <c r="AF24" s="345">
        <v>57.920253289799149</v>
      </c>
      <c r="AG24" s="344">
        <f t="shared" si="11"/>
        <v>66.61</v>
      </c>
      <c r="AH24" s="116"/>
      <c r="AI24" s="272"/>
      <c r="AJ24" s="74"/>
      <c r="AK24" s="219"/>
      <c r="AL24" s="242"/>
      <c r="AM24" s="242"/>
      <c r="AN24" s="242"/>
      <c r="AO24" s="242"/>
      <c r="AP24" s="242"/>
      <c r="AQ24" s="223"/>
      <c r="AR24" s="223"/>
      <c r="AS24" s="224"/>
      <c r="AT24" s="224"/>
      <c r="AU24" s="224"/>
      <c r="AV24" s="224"/>
      <c r="AW24" s="224"/>
      <c r="AX24" s="224"/>
    </row>
    <row r="25" spans="1:50" ht="20.25" customHeight="1" x14ac:dyDescent="0.35">
      <c r="A25" s="348" t="s">
        <v>74</v>
      </c>
      <c r="B25" s="348" t="s">
        <v>75</v>
      </c>
      <c r="C25" s="348" t="s">
        <v>76</v>
      </c>
      <c r="D25" s="348">
        <v>4</v>
      </c>
      <c r="E25" s="1" t="str">
        <f t="shared" si="13"/>
        <v>GenTUOSCape4N</v>
      </c>
      <c r="G25" s="90"/>
      <c r="H25" s="349"/>
      <c r="I25" s="350" t="s">
        <v>77</v>
      </c>
      <c r="J25" s="116"/>
      <c r="K25" s="272"/>
      <c r="L25" s="116"/>
      <c r="M25" s="272"/>
      <c r="N25" s="116"/>
      <c r="O25" s="272"/>
      <c r="P25" s="116"/>
      <c r="Q25" s="272"/>
      <c r="R25" s="116"/>
      <c r="S25" s="272"/>
      <c r="T25" s="116"/>
      <c r="U25" s="272"/>
      <c r="V25" s="119"/>
      <c r="W25" s="351"/>
      <c r="X25" s="74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20.25" customHeight="1" thickBot="1" x14ac:dyDescent="0.4">
      <c r="A26" s="348" t="s">
        <v>74</v>
      </c>
      <c r="B26" s="348" t="s">
        <v>75</v>
      </c>
      <c r="C26" s="348" t="s">
        <v>78</v>
      </c>
      <c r="D26" s="348">
        <v>4</v>
      </c>
      <c r="E26" s="1" t="str">
        <f t="shared" si="13"/>
        <v>GenTUOSKaroo4N</v>
      </c>
      <c r="G26" s="90"/>
      <c r="H26" s="349"/>
      <c r="I26" s="352"/>
      <c r="J26" s="116"/>
      <c r="K26" s="117"/>
      <c r="L26" s="116"/>
      <c r="M26" s="117"/>
      <c r="N26" s="116"/>
      <c r="O26" s="117"/>
      <c r="P26" s="116"/>
      <c r="Q26" s="117"/>
      <c r="R26" s="116"/>
      <c r="S26" s="117"/>
      <c r="T26" s="31"/>
      <c r="U26" s="31"/>
      <c r="V26" s="31"/>
      <c r="W26" s="120"/>
      <c r="X26" s="74"/>
      <c r="Y26" s="62"/>
      <c r="Z26" s="89"/>
      <c r="AA26" s="89"/>
      <c r="AB26" s="89"/>
      <c r="AC26" s="89"/>
      <c r="AD26" s="89"/>
      <c r="AE26" s="4"/>
      <c r="AF26" s="4"/>
      <c r="AG26" s="66"/>
      <c r="AH26" s="66"/>
      <c r="AI26" s="66"/>
      <c r="AJ26" s="66"/>
      <c r="AK26" s="66"/>
      <c r="AL26" s="66"/>
    </row>
    <row r="27" spans="1:50" ht="45.75" customHeight="1" thickBot="1" x14ac:dyDescent="0.4">
      <c r="A27" s="348" t="s">
        <v>74</v>
      </c>
      <c r="B27" s="348" t="s">
        <v>75</v>
      </c>
      <c r="C27" s="348" t="s">
        <v>79</v>
      </c>
      <c r="D27" s="348">
        <v>4</v>
      </c>
      <c r="E27" s="1" t="str">
        <f t="shared" si="13"/>
        <v>GenTUOSKwazulu-Natal4N</v>
      </c>
      <c r="G27" s="90"/>
      <c r="H27" s="353" t="s">
        <v>80</v>
      </c>
      <c r="I27" s="354"/>
      <c r="J27" s="354"/>
      <c r="K27" s="354"/>
      <c r="L27" s="354"/>
      <c r="M27" s="354"/>
      <c r="N27" s="354"/>
      <c r="O27" s="355"/>
      <c r="P27" s="356"/>
      <c r="Q27" s="357" t="s">
        <v>81</v>
      </c>
      <c r="R27" s="358"/>
      <c r="S27" s="358"/>
      <c r="T27" s="359"/>
      <c r="U27" s="358" t="s">
        <v>82</v>
      </c>
      <c r="V27" s="358"/>
      <c r="W27" s="358"/>
      <c r="X27" s="359"/>
    </row>
    <row r="28" spans="1:50" ht="3" customHeight="1" thickBot="1" x14ac:dyDescent="0.4">
      <c r="A28" s="348" t="s">
        <v>74</v>
      </c>
      <c r="B28" s="348" t="s">
        <v>75</v>
      </c>
      <c r="C28" s="348" t="s">
        <v>83</v>
      </c>
      <c r="D28" s="348">
        <v>4</v>
      </c>
      <c r="E28" s="1" t="str">
        <f t="shared" si="13"/>
        <v>GenTUOSVaal4N</v>
      </c>
      <c r="G28" s="90"/>
      <c r="H28" s="360"/>
      <c r="I28" s="361"/>
      <c r="J28" s="362" t="s">
        <v>84</v>
      </c>
      <c r="K28" s="363"/>
      <c r="L28" s="362" t="s">
        <v>85</v>
      </c>
      <c r="M28" s="363"/>
      <c r="N28" s="364" t="s">
        <v>86</v>
      </c>
      <c r="O28" s="365"/>
      <c r="P28" s="356"/>
      <c r="Q28" s="366"/>
      <c r="R28" s="367"/>
      <c r="S28" s="367"/>
      <c r="T28" s="368"/>
      <c r="U28" s="367"/>
      <c r="V28" s="367"/>
      <c r="W28" s="367"/>
      <c r="X28" s="368"/>
    </row>
    <row r="29" spans="1:50" ht="40.15" customHeight="1" x14ac:dyDescent="0.35">
      <c r="A29" s="348" t="s">
        <v>74</v>
      </c>
      <c r="B29" s="348" t="s">
        <v>75</v>
      </c>
      <c r="C29" s="348" t="s">
        <v>87</v>
      </c>
      <c r="D29" s="348">
        <v>4</v>
      </c>
      <c r="E29" s="1" t="str">
        <f t="shared" si="13"/>
        <v>GenTUOSWaterburg4N</v>
      </c>
      <c r="G29" s="90"/>
      <c r="H29" s="38" t="s">
        <v>9</v>
      </c>
      <c r="I29" s="37"/>
      <c r="J29" s="369"/>
      <c r="K29" s="370"/>
      <c r="L29" s="369"/>
      <c r="M29" s="370"/>
      <c r="N29" s="371"/>
      <c r="O29" s="372"/>
      <c r="P29" s="356"/>
      <c r="Q29" s="373" t="s">
        <v>88</v>
      </c>
      <c r="R29" s="374"/>
      <c r="S29" s="362" t="s">
        <v>89</v>
      </c>
      <c r="T29" s="375"/>
      <c r="U29" s="376" t="s">
        <v>90</v>
      </c>
      <c r="V29" s="377"/>
      <c r="W29" s="362" t="s">
        <v>91</v>
      </c>
      <c r="X29" s="365"/>
    </row>
    <row r="30" spans="1:50" ht="20.25" customHeight="1" x14ac:dyDescent="0.35">
      <c r="A30" s="348" t="s">
        <v>74</v>
      </c>
      <c r="B30" s="348" t="s">
        <v>75</v>
      </c>
      <c r="C30" s="348" t="s">
        <v>92</v>
      </c>
      <c r="D30" s="348">
        <v>4</v>
      </c>
      <c r="E30" s="1" t="str">
        <f t="shared" si="13"/>
        <v>GenTUOSMpumalanga4N</v>
      </c>
      <c r="G30" s="90"/>
      <c r="H30" s="135" t="s">
        <v>9</v>
      </c>
      <c r="I30" s="136"/>
      <c r="J30" s="378"/>
      <c r="K30" s="46" t="s">
        <v>18</v>
      </c>
      <c r="L30" s="378"/>
      <c r="M30" s="46" t="s">
        <v>18</v>
      </c>
      <c r="N30" s="379"/>
      <c r="O30" s="49" t="s">
        <v>18</v>
      </c>
      <c r="P30" s="356"/>
      <c r="Q30" s="380"/>
      <c r="R30" s="381"/>
      <c r="S30" s="382"/>
      <c r="T30" s="383" t="s">
        <v>18</v>
      </c>
      <c r="U30" s="133"/>
      <c r="V30" s="384"/>
      <c r="W30" s="369"/>
      <c r="X30" s="372"/>
    </row>
    <row r="31" spans="1:50" ht="21.6" customHeight="1" x14ac:dyDescent="0.35">
      <c r="A31" s="1" t="s">
        <v>118</v>
      </c>
      <c r="B31" s="1" t="s">
        <v>119</v>
      </c>
      <c r="C31" s="1">
        <v>0</v>
      </c>
      <c r="D31" s="1">
        <v>1</v>
      </c>
      <c r="E31" s="1" t="str">
        <f>B31&amp;C31&amp;D31&amp;IF($A$2="Non-municipal","N",IF($A$2="Municiple","Y","error"))</f>
        <v>GUCPPn01N</v>
      </c>
      <c r="G31" s="90"/>
      <c r="H31" s="385" t="s">
        <v>22</v>
      </c>
      <c r="I31" s="386"/>
      <c r="J31" s="387">
        <v>26.01</v>
      </c>
      <c r="K31" s="388">
        <f>ROUND(J31 * (1 + VAT), 2)</f>
        <v>29.91</v>
      </c>
      <c r="L31" s="387">
        <v>49.31</v>
      </c>
      <c r="M31" s="388">
        <f>ROUND(L31 * (1 + VAT), 2)</f>
        <v>56.71</v>
      </c>
      <c r="N31" s="389">
        <v>0</v>
      </c>
      <c r="O31" s="390">
        <f>ROUND(N31 * (1 + VAT), 2)</f>
        <v>0</v>
      </c>
      <c r="P31" s="356"/>
      <c r="Q31" s="391" t="s">
        <v>76</v>
      </c>
      <c r="R31" s="392"/>
      <c r="S31" s="387">
        <v>0</v>
      </c>
      <c r="T31" s="393">
        <f t="shared" ref="T31:T36" si="14">ROUND(S31 * (1 + VAT), 2)</f>
        <v>0</v>
      </c>
      <c r="U31" s="394"/>
      <c r="V31" s="286"/>
      <c r="W31" s="378"/>
      <c r="X31" s="49" t="s">
        <v>18</v>
      </c>
    </row>
    <row r="32" spans="1:50" ht="21.6" customHeight="1" x14ac:dyDescent="0.35">
      <c r="A32" s="1" t="s">
        <v>118</v>
      </c>
      <c r="B32" s="1" t="s">
        <v>119</v>
      </c>
      <c r="C32" s="1">
        <v>0</v>
      </c>
      <c r="D32" s="1">
        <v>2</v>
      </c>
      <c r="E32" s="1" t="str">
        <f>B32&amp;C32&amp;D32&amp;IF($A$2="Non-municipal","N",IF($A$2="Municiple","Y","error"))</f>
        <v>GUCPPn02N</v>
      </c>
      <c r="G32" s="90"/>
      <c r="H32" s="395" t="s">
        <v>70</v>
      </c>
      <c r="I32" s="396"/>
      <c r="J32" s="397">
        <v>23.85</v>
      </c>
      <c r="K32" s="398">
        <f>ROUND(J32 * (1 + VAT), 2)</f>
        <v>27.43</v>
      </c>
      <c r="L32" s="397">
        <v>45.24</v>
      </c>
      <c r="M32" s="398">
        <f>ROUND(L32 * (1 + VAT), 2)</f>
        <v>52.03</v>
      </c>
      <c r="N32" s="399">
        <v>0</v>
      </c>
      <c r="O32" s="400">
        <f>ROUND(N32 * (1 + VAT), 2)</f>
        <v>0</v>
      </c>
      <c r="P32" s="356"/>
      <c r="Q32" s="401" t="s">
        <v>78</v>
      </c>
      <c r="R32" s="402"/>
      <c r="S32" s="387">
        <v>0</v>
      </c>
      <c r="T32" s="393">
        <f t="shared" si="14"/>
        <v>0</v>
      </c>
      <c r="U32" s="403" t="s">
        <v>22</v>
      </c>
      <c r="V32" s="404"/>
      <c r="W32" s="405"/>
      <c r="X32" s="406"/>
    </row>
    <row r="33" spans="1:38" ht="21.6" customHeight="1" x14ac:dyDescent="0.35">
      <c r="A33" s="1" t="s">
        <v>118</v>
      </c>
      <c r="B33" s="1" t="s">
        <v>119</v>
      </c>
      <c r="C33" s="1">
        <v>0</v>
      </c>
      <c r="D33" s="1">
        <v>3</v>
      </c>
      <c r="E33" s="1" t="str">
        <f>B33&amp;C33&amp;D33&amp;IF($A$2="Non-municipal","N",IF($A$2="Municiple","Y","error"))</f>
        <v>GUCPPn03N</v>
      </c>
      <c r="G33" s="90"/>
      <c r="H33" s="395" t="s">
        <v>71</v>
      </c>
      <c r="I33" s="396"/>
      <c r="J33" s="397">
        <v>8.52</v>
      </c>
      <c r="K33" s="398">
        <f>ROUND(J33 * (1 + VAT), 2)</f>
        <v>9.8000000000000007</v>
      </c>
      <c r="L33" s="397">
        <v>15.77</v>
      </c>
      <c r="M33" s="398">
        <f>ROUND(L33 * (1 + VAT), 2)</f>
        <v>18.14</v>
      </c>
      <c r="N33" s="407">
        <v>21.01</v>
      </c>
      <c r="O33" s="73">
        <f>ROUND(N33 * (1 + VAT), 2)</f>
        <v>24.16</v>
      </c>
      <c r="P33" s="356"/>
      <c r="Q33" s="408" t="s">
        <v>79</v>
      </c>
      <c r="R33" s="409"/>
      <c r="S33" s="387">
        <v>3.09</v>
      </c>
      <c r="T33" s="393">
        <f t="shared" si="14"/>
        <v>3.55</v>
      </c>
      <c r="U33" s="410" t="s">
        <v>70</v>
      </c>
      <c r="V33" s="411"/>
      <c r="W33" s="412"/>
      <c r="X33" s="413"/>
      <c r="AC33" s="89"/>
      <c r="AD33" s="89"/>
      <c r="AE33" s="4"/>
      <c r="AF33" s="4"/>
      <c r="AG33" s="66"/>
      <c r="AH33" s="66"/>
      <c r="AI33" s="66"/>
      <c r="AJ33" s="66"/>
      <c r="AK33" s="66"/>
      <c r="AL33" s="66"/>
    </row>
    <row r="34" spans="1:38" ht="21.6" customHeight="1" thickBot="1" x14ac:dyDescent="0.4">
      <c r="A34" s="1" t="s">
        <v>118</v>
      </c>
      <c r="B34" s="1" t="s">
        <v>119</v>
      </c>
      <c r="C34" s="1">
        <v>0</v>
      </c>
      <c r="D34" s="1">
        <v>4</v>
      </c>
      <c r="E34" s="1" t="str">
        <f>B34&amp;C34&amp;D34&amp;IF($A$2="Non-municipal","N",IF($A$2="Municiple","Y","error"))</f>
        <v>GUCPPn04N</v>
      </c>
      <c r="G34" s="90"/>
      <c r="H34" s="414" t="s">
        <v>93</v>
      </c>
      <c r="I34" s="415"/>
      <c r="J34" s="416">
        <v>0</v>
      </c>
      <c r="K34" s="417">
        <f>ROUND(J34 * (1 + VAT), 2)</f>
        <v>0</v>
      </c>
      <c r="L34" s="418">
        <v>0</v>
      </c>
      <c r="M34" s="419">
        <f>ROUND(L34 * (1 + VAT), 2)</f>
        <v>0</v>
      </c>
      <c r="N34" s="420">
        <v>21.01</v>
      </c>
      <c r="O34" s="83">
        <f>ROUND(N34 * (1 + VAT), 2)</f>
        <v>24.16</v>
      </c>
      <c r="P34" s="356"/>
      <c r="Q34" s="408" t="s">
        <v>83</v>
      </c>
      <c r="R34" s="409"/>
      <c r="S34" s="387">
        <v>10.29</v>
      </c>
      <c r="T34" s="393">
        <f t="shared" si="14"/>
        <v>11.83</v>
      </c>
      <c r="U34" s="421" t="s">
        <v>71</v>
      </c>
      <c r="V34" s="422"/>
      <c r="W34" s="423">
        <v>0</v>
      </c>
      <c r="X34" s="424">
        <f>ROUND(W34 * (1 + VAT), 2)</f>
        <v>0</v>
      </c>
      <c r="AC34" s="89"/>
      <c r="AD34" s="89"/>
      <c r="AE34" s="4"/>
      <c r="AF34" s="4"/>
      <c r="AG34" s="66"/>
      <c r="AH34" s="66"/>
      <c r="AI34" s="66"/>
      <c r="AJ34" s="66"/>
      <c r="AK34" s="66"/>
      <c r="AL34" s="66"/>
    </row>
    <row r="35" spans="1:38" ht="21.6" customHeight="1" x14ac:dyDescent="0.35">
      <c r="A35" s="425" t="s">
        <v>94</v>
      </c>
      <c r="B35" s="425" t="s">
        <v>95</v>
      </c>
      <c r="C35" s="348">
        <v>0</v>
      </c>
      <c r="D35" s="348">
        <v>3</v>
      </c>
      <c r="E35" s="348" t="str">
        <f>B35&amp;C35&amp;D35&amp;IF($A$2="Non-municipal","N",IF($A$2="Municiple","Y","error"))</f>
        <v>NEGenDUoSU03N</v>
      </c>
      <c r="G35" s="90"/>
      <c r="H35" s="426"/>
      <c r="I35" s="356"/>
      <c r="J35" s="356"/>
      <c r="K35" s="356"/>
      <c r="L35" s="356"/>
      <c r="M35" s="356"/>
      <c r="N35" s="356"/>
      <c r="O35" s="351"/>
      <c r="P35" s="356"/>
      <c r="Q35" s="408" t="s">
        <v>96</v>
      </c>
      <c r="R35" s="409"/>
      <c r="S35" s="387">
        <v>13.18</v>
      </c>
      <c r="T35" s="393">
        <f t="shared" si="14"/>
        <v>15.16</v>
      </c>
      <c r="U35" s="427" t="s">
        <v>97</v>
      </c>
      <c r="V35" s="427"/>
      <c r="W35" s="427"/>
      <c r="X35" s="427"/>
      <c r="AC35" s="89"/>
      <c r="AD35" s="89"/>
      <c r="AE35" s="4"/>
      <c r="AF35" s="4"/>
      <c r="AG35" s="66"/>
      <c r="AH35" s="66"/>
      <c r="AI35" s="66"/>
      <c r="AJ35" s="66"/>
      <c r="AK35" s="66"/>
      <c r="AL35" s="66"/>
    </row>
    <row r="36" spans="1:38" ht="21.6" customHeight="1" thickBot="1" x14ac:dyDescent="0.4">
      <c r="G36" s="90"/>
      <c r="H36" s="31"/>
      <c r="I36" s="31"/>
      <c r="J36" s="31"/>
      <c r="K36" s="31"/>
      <c r="L36" s="31"/>
      <c r="M36" s="31"/>
      <c r="N36" s="356"/>
      <c r="O36" s="356"/>
      <c r="P36" s="356"/>
      <c r="Q36" s="428" t="s">
        <v>92</v>
      </c>
      <c r="R36" s="429"/>
      <c r="S36" s="430">
        <v>12.23</v>
      </c>
      <c r="T36" s="431">
        <f t="shared" si="14"/>
        <v>14.06</v>
      </c>
      <c r="U36" s="432"/>
      <c r="V36" s="432"/>
      <c r="W36" s="432"/>
      <c r="X36" s="432"/>
      <c r="Y36" s="62"/>
      <c r="Z36" s="89"/>
      <c r="AA36" s="89"/>
      <c r="AB36" s="89"/>
      <c r="AC36" s="89"/>
      <c r="AD36" s="89"/>
      <c r="AE36" s="4"/>
      <c r="AF36" s="4"/>
      <c r="AG36" s="66"/>
      <c r="AH36" s="66"/>
      <c r="AI36" s="66"/>
      <c r="AJ36" s="66"/>
      <c r="AK36" s="66"/>
      <c r="AL36" s="66"/>
    </row>
    <row r="37" spans="1:38" ht="31.15" customHeight="1" thickBot="1" x14ac:dyDescent="0.4">
      <c r="G37" s="90"/>
      <c r="H37" s="376" t="s">
        <v>27</v>
      </c>
      <c r="I37" s="377"/>
      <c r="J37" s="364" t="s">
        <v>52</v>
      </c>
      <c r="K37" s="374"/>
      <c r="L37" s="364" t="s">
        <v>53</v>
      </c>
      <c r="M37" s="375"/>
      <c r="N37" s="356"/>
      <c r="O37" s="356"/>
      <c r="P37" s="356"/>
      <c r="Q37" s="31"/>
      <c r="R37" s="31"/>
      <c r="S37" s="31"/>
      <c r="T37" s="31"/>
      <c r="U37" s="432"/>
      <c r="V37" s="432"/>
      <c r="W37" s="432"/>
      <c r="X37" s="432"/>
      <c r="Y37" s="62"/>
      <c r="Z37" s="89"/>
      <c r="AA37" s="89"/>
      <c r="AB37" s="89"/>
      <c r="AC37" s="89"/>
      <c r="AD37" s="89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G38" s="90"/>
      <c r="H38" s="283" t="s">
        <v>55</v>
      </c>
      <c r="I38" s="284"/>
      <c r="J38" s="433"/>
      <c r="K38" s="129"/>
      <c r="L38" s="433"/>
      <c r="M38" s="30"/>
      <c r="N38" s="356"/>
      <c r="O38" s="356"/>
      <c r="P38" s="356"/>
      <c r="Q38" s="357" t="s">
        <v>51</v>
      </c>
      <c r="R38" s="358"/>
      <c r="S38" s="358"/>
      <c r="T38" s="359"/>
      <c r="U38" s="434"/>
      <c r="V38" s="31"/>
      <c r="W38" s="31"/>
      <c r="X38" s="31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38.450000000000003" customHeight="1" thickBot="1" x14ac:dyDescent="0.4">
      <c r="A39" s="1" t="s">
        <v>13</v>
      </c>
      <c r="B39" s="1" t="s">
        <v>14</v>
      </c>
      <c r="C39" s="1" t="s">
        <v>15</v>
      </c>
      <c r="D39" s="1" t="s">
        <v>9</v>
      </c>
      <c r="E39" s="1" t="s">
        <v>16</v>
      </c>
      <c r="G39" s="90"/>
      <c r="H39" s="285" t="s">
        <v>56</v>
      </c>
      <c r="I39" s="286"/>
      <c r="J39" s="137"/>
      <c r="K39" s="138" t="s">
        <v>18</v>
      </c>
      <c r="L39" s="139"/>
      <c r="M39" s="134" t="s">
        <v>18</v>
      </c>
      <c r="N39" s="31"/>
      <c r="O39" s="31"/>
      <c r="P39" s="31"/>
      <c r="Q39" s="435"/>
      <c r="R39" s="436"/>
      <c r="S39" s="436"/>
      <c r="T39" s="437"/>
      <c r="U39" s="31"/>
      <c r="V39" s="31"/>
      <c r="W39" s="31"/>
      <c r="X39" s="31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38.450000000000003" customHeight="1" x14ac:dyDescent="0.35">
      <c r="A40" s="1" t="s">
        <v>118</v>
      </c>
      <c r="B40" s="1" t="s">
        <v>119</v>
      </c>
      <c r="C40" s="1">
        <v>0</v>
      </c>
      <c r="D40" s="1">
        <v>1</v>
      </c>
      <c r="E40" s="1" t="str">
        <f>B40&amp;C40&amp;D40&amp;IF($A$2="Non-municipal","N",IF($A$2="Municiple","Y","error"))</f>
        <v>GUCPPn01N</v>
      </c>
      <c r="G40" s="90"/>
      <c r="H40" s="385" t="s">
        <v>98</v>
      </c>
      <c r="I40" s="386"/>
      <c r="J40" s="438">
        <v>21.25</v>
      </c>
      <c r="K40" s="439">
        <f>ROUND(J40 * (1 + VAT), 2)</f>
        <v>24.44</v>
      </c>
      <c r="L40" s="235">
        <v>4.67</v>
      </c>
      <c r="M40" s="236">
        <f>ROUND(L40 * (1 + VAT), 2)</f>
        <v>5.37</v>
      </c>
      <c r="N40" s="31"/>
      <c r="O40" s="31"/>
      <c r="P40" s="31"/>
      <c r="Q40" s="357" t="s">
        <v>9</v>
      </c>
      <c r="R40" s="440"/>
      <c r="S40" s="362" t="s">
        <v>30</v>
      </c>
      <c r="T40" s="375"/>
      <c r="U40" s="31"/>
      <c r="V40" s="31"/>
      <c r="W40" s="31"/>
      <c r="X40" s="31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1.6" customHeight="1" x14ac:dyDescent="0.35">
      <c r="A41" s="1" t="s">
        <v>118</v>
      </c>
      <c r="B41" s="1" t="s">
        <v>119</v>
      </c>
      <c r="C41" s="1">
        <v>0</v>
      </c>
      <c r="D41" s="1">
        <v>1</v>
      </c>
      <c r="E41" s="1" t="str">
        <f>B41&amp;C41&amp;D41&amp;IF($A$2="Non-municipal","N",IF($A$2="Municiple","Y","error"))</f>
        <v>GUCPPn01N</v>
      </c>
      <c r="G41" s="90"/>
      <c r="H41" s="395" t="s">
        <v>99</v>
      </c>
      <c r="I41" s="396"/>
      <c r="J41" s="438">
        <v>97.04</v>
      </c>
      <c r="K41" s="439">
        <f>ROUND(J41 * (1 + VAT), 2)</f>
        <v>111.6</v>
      </c>
      <c r="L41" s="235">
        <v>27.22</v>
      </c>
      <c r="M41" s="236">
        <f>ROUND(L41 * (1 + VAT), 2)</f>
        <v>31.3</v>
      </c>
      <c r="N41" s="31"/>
      <c r="O41" s="31"/>
      <c r="P41" s="31"/>
      <c r="Q41" s="285"/>
      <c r="R41" s="286"/>
      <c r="S41" s="132"/>
      <c r="T41" s="49" t="s">
        <v>18</v>
      </c>
      <c r="U41" s="31"/>
      <c r="V41" s="31"/>
      <c r="W41" s="31"/>
      <c r="X41" s="31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21.6" customHeight="1" x14ac:dyDescent="0.35">
      <c r="A42" s="1" t="s">
        <v>118</v>
      </c>
      <c r="B42" s="1" t="s">
        <v>119</v>
      </c>
      <c r="C42" s="1">
        <v>0</v>
      </c>
      <c r="D42" s="1">
        <v>1</v>
      </c>
      <c r="E42" s="1" t="str">
        <f>B42&amp;C42&amp;D42&amp;IF($A$2="Non-municipal","N",IF($A$2="Municiple","Y","error"))</f>
        <v>GUCPPn01N</v>
      </c>
      <c r="G42" s="90"/>
      <c r="H42" s="395" t="s">
        <v>100</v>
      </c>
      <c r="I42" s="396"/>
      <c r="J42" s="438">
        <v>298.57</v>
      </c>
      <c r="K42" s="439">
        <f>ROUND(J42 * (1 + VAT), 2)</f>
        <v>343.36</v>
      </c>
      <c r="L42" s="235">
        <v>54.04</v>
      </c>
      <c r="M42" s="236">
        <f>ROUND(L42 * (1 + VAT), 2)</f>
        <v>62.15</v>
      </c>
      <c r="N42" s="31"/>
      <c r="O42" s="31"/>
      <c r="P42" s="31"/>
      <c r="Q42" s="403" t="s">
        <v>22</v>
      </c>
      <c r="R42" s="404"/>
      <c r="S42" s="441">
        <v>0.6</v>
      </c>
      <c r="T42" s="143">
        <f>ROUND(S42 * (1 + VAT), 2)</f>
        <v>0.69</v>
      </c>
      <c r="U42" s="31"/>
      <c r="V42" s="31"/>
      <c r="W42" s="31"/>
      <c r="X42" s="31"/>
      <c r="AD42" s="89"/>
      <c r="AE42" s="4"/>
      <c r="AF42" s="4"/>
      <c r="AG42" s="66"/>
      <c r="AH42" s="66"/>
      <c r="AI42" s="66"/>
      <c r="AJ42" s="66"/>
      <c r="AK42" s="66"/>
      <c r="AL42" s="66"/>
    </row>
    <row r="43" spans="1:38" ht="21.6" customHeight="1" x14ac:dyDescent="0.35">
      <c r="A43" s="1" t="s">
        <v>118</v>
      </c>
      <c r="B43" s="1" t="s">
        <v>119</v>
      </c>
      <c r="C43" s="1">
        <v>0</v>
      </c>
      <c r="D43" s="1">
        <v>1</v>
      </c>
      <c r="E43" s="1" t="str">
        <f>B43&amp;C43&amp;D43&amp;IF($A$2="Non-municipal","N",IF($A$2="Municiple","Y","error"))</f>
        <v>GUCPPn01N</v>
      </c>
      <c r="G43" s="442"/>
      <c r="H43" s="443" t="s">
        <v>62</v>
      </c>
      <c r="I43" s="443"/>
      <c r="J43" s="444">
        <v>298.57</v>
      </c>
      <c r="K43" s="439">
        <f>ROUND(J43 * (1 + VAT), 2)</f>
        <v>343.36</v>
      </c>
      <c r="L43" s="235">
        <v>134.56</v>
      </c>
      <c r="M43" s="236">
        <f>ROUND(L43 * (1 + VAT), 2)</f>
        <v>154.74</v>
      </c>
      <c r="N43" s="31"/>
      <c r="O43" s="31"/>
      <c r="P43" s="31"/>
      <c r="Q43" s="445" t="s">
        <v>70</v>
      </c>
      <c r="R43" s="446"/>
      <c r="S43" s="447">
        <v>0.59</v>
      </c>
      <c r="T43" s="448">
        <f>ROUND(S43 * (1 + VAT), 2)</f>
        <v>0.68</v>
      </c>
      <c r="U43" s="31"/>
      <c r="V43" s="31"/>
      <c r="W43" s="31"/>
      <c r="X43" s="31"/>
      <c r="AD43" s="89"/>
      <c r="AE43" s="4"/>
      <c r="AF43" s="4"/>
      <c r="AG43" s="66"/>
      <c r="AH43" s="66"/>
      <c r="AI43" s="66"/>
      <c r="AJ43" s="66"/>
      <c r="AK43" s="66"/>
      <c r="AL43" s="66"/>
    </row>
    <row r="44" spans="1:38" ht="45" customHeight="1" thickBot="1" x14ac:dyDescent="0.4">
      <c r="A44" s="1" t="s">
        <v>118</v>
      </c>
      <c r="B44" s="1" t="s">
        <v>119</v>
      </c>
      <c r="C44" s="1">
        <v>0</v>
      </c>
      <c r="D44" s="1">
        <v>1</v>
      </c>
      <c r="E44" s="1" t="str">
        <f>B44&amp;C44&amp;D44&amp;IF($A$2="Non-municipal","N",IF($A$2="Municiple","Y","error"))</f>
        <v>GUCPPn01N</v>
      </c>
      <c r="G44" s="90"/>
      <c r="H44" s="414" t="s">
        <v>101</v>
      </c>
      <c r="I44" s="415"/>
      <c r="J44" s="449">
        <v>5850.83</v>
      </c>
      <c r="K44" s="297">
        <f>ROUND(J44 * (1 + VAT), 2)</f>
        <v>6728.45</v>
      </c>
      <c r="L44" s="227">
        <v>186.85</v>
      </c>
      <c r="M44" s="228">
        <f>ROUND(L44 * (1 + VAT), 2)</f>
        <v>214.88</v>
      </c>
      <c r="N44" s="356"/>
      <c r="O44" s="356"/>
      <c r="P44" s="356"/>
      <c r="Q44" s="450" t="s">
        <v>71</v>
      </c>
      <c r="R44" s="451"/>
      <c r="S44" s="447">
        <v>0.56999999999999995</v>
      </c>
      <c r="T44" s="448">
        <f>ROUND(S44 * (1 + VAT), 2)</f>
        <v>0.66</v>
      </c>
      <c r="U44" s="31"/>
      <c r="V44" s="31"/>
      <c r="W44" s="31"/>
      <c r="X44" s="31"/>
      <c r="AD44" s="89"/>
      <c r="AE44" s="4"/>
      <c r="AF44" s="4"/>
      <c r="AG44" s="66"/>
      <c r="AH44" s="66"/>
      <c r="AI44" s="66"/>
      <c r="AJ44" s="66"/>
      <c r="AK44" s="66"/>
      <c r="AL44" s="66"/>
    </row>
    <row r="45" spans="1:38" ht="28.15" customHeight="1" thickBot="1" x14ac:dyDescent="0.4">
      <c r="G45" s="90"/>
      <c r="H45" s="31"/>
      <c r="I45" s="31"/>
      <c r="J45" s="31"/>
      <c r="K45" s="31"/>
      <c r="L45" s="31"/>
      <c r="M45" s="31"/>
      <c r="N45" s="356"/>
      <c r="O45" s="356"/>
      <c r="P45" s="356"/>
      <c r="Q45" s="414" t="s">
        <v>102</v>
      </c>
      <c r="R45" s="415"/>
      <c r="S45" s="452">
        <v>0.53</v>
      </c>
      <c r="T45" s="453">
        <f>ROUND(S45 * (1 + VAT), 2)</f>
        <v>0.61</v>
      </c>
      <c r="U45" s="31"/>
      <c r="V45" s="31"/>
      <c r="W45" s="31"/>
      <c r="X45" s="31"/>
      <c r="Y45" s="1">
        <f>'[1]Loss Factors'!R10</f>
        <v>0</v>
      </c>
      <c r="AD45" s="89"/>
      <c r="AE45" s="4"/>
      <c r="AF45" s="4"/>
      <c r="AG45" s="66"/>
      <c r="AH45" s="66"/>
      <c r="AI45" s="66"/>
      <c r="AJ45" s="66"/>
      <c r="AK45" s="66"/>
      <c r="AL45" s="66"/>
    </row>
    <row r="46" spans="1:38" ht="20.25" customHeight="1" thickBot="1" x14ac:dyDescent="0.4">
      <c r="G46" s="90"/>
      <c r="H46" s="454" t="s">
        <v>103</v>
      </c>
      <c r="I46" s="455"/>
      <c r="J46" s="455"/>
      <c r="K46" s="456"/>
      <c r="L46" s="31"/>
      <c r="P46" s="1"/>
      <c r="Q46" s="350" t="s">
        <v>77</v>
      </c>
      <c r="R46" s="426"/>
      <c r="S46" s="457"/>
      <c r="T46" s="458"/>
      <c r="U46" s="31"/>
      <c r="V46" s="31"/>
      <c r="W46" s="31"/>
      <c r="X46" s="31"/>
      <c r="AD46" s="89"/>
      <c r="AE46" s="4"/>
      <c r="AF46" s="4"/>
      <c r="AG46" s="66"/>
      <c r="AH46" s="66"/>
      <c r="AI46" s="66"/>
      <c r="AJ46" s="66"/>
      <c r="AK46" s="66"/>
      <c r="AL46" s="66"/>
    </row>
    <row r="47" spans="1:38" ht="44.45" customHeight="1" thickBot="1" x14ac:dyDescent="0.4">
      <c r="H47" s="373" t="s">
        <v>104</v>
      </c>
      <c r="I47" s="374"/>
      <c r="J47" s="364" t="s">
        <v>105</v>
      </c>
      <c r="K47" s="375"/>
      <c r="L47" s="31"/>
      <c r="U47" s="127"/>
      <c r="V47" s="31"/>
      <c r="W47" s="31"/>
      <c r="X47" s="31"/>
      <c r="AB47" s="89"/>
      <c r="AC47" s="4"/>
      <c r="AD47" s="4"/>
      <c r="AE47" s="66"/>
      <c r="AF47" s="66"/>
      <c r="AG47" s="66"/>
      <c r="AH47" s="66"/>
      <c r="AI47" s="66"/>
      <c r="AJ47" s="66"/>
    </row>
    <row r="48" spans="1:38" ht="54.6" customHeight="1" x14ac:dyDescent="0.35">
      <c r="H48" s="29"/>
      <c r="I48" s="129"/>
      <c r="J48" s="433"/>
      <c r="K48" s="30"/>
      <c r="L48" s="459"/>
      <c r="M48" s="193" t="s">
        <v>106</v>
      </c>
      <c r="N48" s="157"/>
      <c r="O48" s="157"/>
      <c r="P48" s="158"/>
      <c r="U48" s="127"/>
      <c r="V48" s="31"/>
      <c r="W48" s="31"/>
      <c r="X48" s="31"/>
      <c r="AB48" s="89"/>
      <c r="AC48" s="4"/>
      <c r="AD48" s="4"/>
      <c r="AE48" s="66"/>
      <c r="AF48" s="66"/>
      <c r="AG48" s="66"/>
      <c r="AH48" s="66"/>
      <c r="AI48" s="66"/>
      <c r="AJ48" s="66"/>
    </row>
    <row r="49" spans="1:38" ht="28.15" customHeight="1" x14ac:dyDescent="0.35">
      <c r="H49" s="29"/>
      <c r="I49" s="129"/>
      <c r="J49" s="161"/>
      <c r="K49" s="162"/>
      <c r="L49" s="31"/>
      <c r="M49" s="460" t="s">
        <v>38</v>
      </c>
      <c r="N49" s="461"/>
      <c r="O49" s="462" t="s">
        <v>39</v>
      </c>
      <c r="P49" s="463"/>
      <c r="U49" s="127"/>
      <c r="V49" s="31"/>
      <c r="W49" s="31"/>
      <c r="X49" s="464"/>
      <c r="Y49" s="465"/>
      <c r="Z49" s="465"/>
      <c r="AA49" s="465"/>
      <c r="AB49" s="89"/>
      <c r="AC49" s="4"/>
      <c r="AD49" s="4"/>
      <c r="AE49" s="66"/>
      <c r="AF49" s="66"/>
      <c r="AG49" s="66"/>
      <c r="AH49" s="66"/>
      <c r="AI49" s="66"/>
      <c r="AJ49" s="66"/>
    </row>
    <row r="50" spans="1:38" ht="21.6" customHeight="1" x14ac:dyDescent="0.35">
      <c r="A50" s="1" t="s">
        <v>13</v>
      </c>
      <c r="B50" s="1" t="s">
        <v>14</v>
      </c>
      <c r="C50" s="1" t="s">
        <v>15</v>
      </c>
      <c r="D50" s="1" t="s">
        <v>9</v>
      </c>
      <c r="E50" s="1" t="s">
        <v>16</v>
      </c>
      <c r="H50" s="466"/>
      <c r="I50" s="138" t="s">
        <v>18</v>
      </c>
      <c r="J50" s="168"/>
      <c r="K50" s="134" t="s">
        <v>18</v>
      </c>
      <c r="L50" s="31"/>
      <c r="M50" s="167"/>
      <c r="N50" s="138" t="s">
        <v>18</v>
      </c>
      <c r="O50" s="168"/>
      <c r="P50" s="134" t="s">
        <v>18</v>
      </c>
      <c r="U50" s="31"/>
      <c r="V50" s="31"/>
      <c r="W50" s="31"/>
      <c r="X50" s="31"/>
    </row>
    <row r="51" spans="1:38" ht="21.6" customHeight="1" thickBot="1" x14ac:dyDescent="0.4">
      <c r="A51" s="1" t="s">
        <v>118</v>
      </c>
      <c r="B51" s="1" t="s">
        <v>119</v>
      </c>
      <c r="C51" s="1">
        <v>0</v>
      </c>
      <c r="D51" s="1">
        <v>1</v>
      </c>
      <c r="E51" s="1" t="str">
        <f>B51&amp;C51&amp;D51&amp;IF($A$2="Non-municipal","N",IF($A$2="Municiple","Y","error"))</f>
        <v>GUCPPn01N</v>
      </c>
      <c r="H51" s="467">
        <v>11.63</v>
      </c>
      <c r="I51" s="468">
        <f>ROUND(H51 * (1 + VAT), 2)</f>
        <v>13.37</v>
      </c>
      <c r="J51" s="469">
        <v>5.69</v>
      </c>
      <c r="K51" s="470">
        <f>ROUND(J51 * (1 + VAT), 2)</f>
        <v>6.54</v>
      </c>
      <c r="L51" s="31"/>
      <c r="M51" s="467">
        <v>21.03</v>
      </c>
      <c r="N51" s="471">
        <f>ROUND(M51 * (1 + VAT), 2)</f>
        <v>24.18</v>
      </c>
      <c r="O51" s="472">
        <v>0</v>
      </c>
      <c r="P51" s="470">
        <f>ROUND(O51 * (1 + VAT), 2)</f>
        <v>0</v>
      </c>
      <c r="U51" s="31"/>
      <c r="V51" s="31"/>
      <c r="W51" s="31"/>
      <c r="X51" s="31"/>
    </row>
    <row r="52" spans="1:38" ht="14.25" customHeight="1" x14ac:dyDescent="0.35">
      <c r="G52" s="90"/>
      <c r="H52" s="31"/>
      <c r="I52" s="31"/>
      <c r="J52" s="31"/>
      <c r="K52" s="31"/>
      <c r="L52" s="31"/>
      <c r="M52" s="31"/>
      <c r="N52" s="31"/>
      <c r="O52" s="31"/>
      <c r="P52" s="356"/>
      <c r="Q52" s="356"/>
      <c r="R52" s="356"/>
      <c r="S52" s="31"/>
      <c r="T52" s="31"/>
      <c r="U52" s="31"/>
      <c r="V52" s="31"/>
      <c r="W52" s="31"/>
      <c r="X52" s="31"/>
    </row>
    <row r="53" spans="1:38" ht="20.25" customHeight="1" thickBot="1" x14ac:dyDescent="0.4">
      <c r="G53" s="90"/>
      <c r="H53" s="31"/>
      <c r="I53" s="31"/>
      <c r="J53" s="31"/>
      <c r="K53" s="31"/>
      <c r="L53" s="31"/>
      <c r="M53" s="31"/>
      <c r="N53" s="31"/>
      <c r="O53" s="31"/>
      <c r="P53" s="356"/>
      <c r="Q53" s="356"/>
      <c r="R53" s="356"/>
      <c r="S53" s="31"/>
      <c r="T53" s="31"/>
      <c r="U53" s="31"/>
      <c r="V53" s="31"/>
      <c r="W53" s="31"/>
      <c r="X53" s="31"/>
    </row>
    <row r="54" spans="1:38" ht="20.25" customHeight="1" thickBot="1" x14ac:dyDescent="0.4">
      <c r="G54" s="90"/>
      <c r="H54" s="473" t="s">
        <v>107</v>
      </c>
      <c r="I54" s="474"/>
      <c r="J54" s="474"/>
      <c r="K54" s="474"/>
      <c r="L54" s="474"/>
      <c r="M54" s="474"/>
      <c r="N54" s="474"/>
      <c r="O54" s="475"/>
      <c r="P54" s="356"/>
      <c r="Q54" s="356"/>
      <c r="R54" s="356"/>
      <c r="S54" s="31"/>
      <c r="T54" s="31"/>
      <c r="U54" s="31"/>
      <c r="V54" s="31"/>
      <c r="W54" s="31"/>
      <c r="X54" s="31"/>
    </row>
    <row r="55" spans="1:38" ht="67.900000000000006" customHeight="1" thickBot="1" x14ac:dyDescent="0.4">
      <c r="H55" s="376" t="s">
        <v>108</v>
      </c>
      <c r="I55" s="206"/>
      <c r="J55" s="206"/>
      <c r="K55" s="206"/>
      <c r="L55" s="206"/>
      <c r="M55" s="476" t="s">
        <v>109</v>
      </c>
      <c r="N55" s="477"/>
      <c r="O55" s="478"/>
      <c r="P55" s="356"/>
      <c r="Q55" s="356"/>
      <c r="R55" s="356"/>
      <c r="S55" s="31"/>
      <c r="T55" s="31"/>
      <c r="U55" s="31"/>
      <c r="V55" s="31"/>
      <c r="W55" s="31"/>
      <c r="X55" s="31"/>
      <c r="AC55" s="89"/>
      <c r="AD55" s="89"/>
      <c r="AE55" s="4"/>
      <c r="AF55" s="4"/>
      <c r="AG55" s="66"/>
      <c r="AH55" s="66"/>
      <c r="AI55" s="66"/>
      <c r="AJ55" s="66"/>
      <c r="AK55" s="66"/>
      <c r="AL55" s="66"/>
    </row>
    <row r="56" spans="1:38" ht="20.25" customHeight="1" thickBot="1" x14ac:dyDescent="0.4">
      <c r="H56" s="376" t="s">
        <v>110</v>
      </c>
      <c r="I56" s="206"/>
      <c r="J56" s="206"/>
      <c r="K56" s="206"/>
      <c r="L56" s="479"/>
      <c r="M56" s="480" t="s">
        <v>110</v>
      </c>
      <c r="N56" s="481"/>
      <c r="O56" s="482"/>
      <c r="P56" s="356"/>
      <c r="Q56" s="356"/>
      <c r="R56" s="434"/>
      <c r="S56" s="31"/>
      <c r="T56" s="31"/>
      <c r="U56" s="31"/>
      <c r="V56" s="31"/>
      <c r="W56" s="31"/>
      <c r="X56" s="74"/>
      <c r="Y56" s="62"/>
      <c r="Z56" s="89"/>
      <c r="AA56" s="89"/>
      <c r="AB56" s="89"/>
      <c r="AC56" s="89"/>
      <c r="AD56" s="89"/>
      <c r="AE56" s="4"/>
      <c r="AF56" s="4"/>
      <c r="AG56" s="66"/>
      <c r="AH56" s="66"/>
      <c r="AI56" s="66"/>
      <c r="AJ56" s="66"/>
      <c r="AK56" s="66"/>
      <c r="AL56" s="66"/>
    </row>
    <row r="57" spans="1:38" ht="93.75" customHeight="1" x14ac:dyDescent="0.35">
      <c r="H57" s="483" t="s">
        <v>111</v>
      </c>
      <c r="I57" s="484"/>
      <c r="J57" s="484"/>
      <c r="K57" s="484"/>
      <c r="L57" s="485"/>
      <c r="M57" s="486" t="s">
        <v>112</v>
      </c>
      <c r="N57" s="487"/>
      <c r="O57" s="488"/>
      <c r="P57" s="356"/>
      <c r="Q57" s="434"/>
      <c r="R57" s="434"/>
      <c r="S57" s="31"/>
      <c r="T57" s="31"/>
      <c r="U57" s="31"/>
      <c r="V57" s="31"/>
      <c r="W57" s="31"/>
      <c r="X57" s="74"/>
      <c r="Y57" s="62"/>
      <c r="Z57" s="89"/>
      <c r="AA57" s="89"/>
      <c r="AB57" s="89"/>
      <c r="AC57" s="89"/>
      <c r="AD57" s="89"/>
      <c r="AE57" s="4"/>
      <c r="AF57" s="4"/>
      <c r="AG57" s="66"/>
      <c r="AH57" s="66"/>
      <c r="AI57" s="66"/>
      <c r="AJ57" s="66"/>
      <c r="AK57" s="66"/>
      <c r="AL57" s="66"/>
    </row>
    <row r="58" spans="1:38" ht="20.25" customHeight="1" x14ac:dyDescent="0.35">
      <c r="G58" s="90"/>
      <c r="H58" s="489" t="s">
        <v>113</v>
      </c>
      <c r="I58" s="490"/>
      <c r="J58" s="528"/>
      <c r="K58" s="529" t="s">
        <v>114</v>
      </c>
      <c r="L58" s="530"/>
      <c r="M58" s="494" t="s">
        <v>115</v>
      </c>
      <c r="N58" s="495"/>
      <c r="O58" s="496"/>
      <c r="P58" s="356"/>
      <c r="Q58" s="434"/>
      <c r="R58" s="434"/>
      <c r="S58" s="31"/>
      <c r="T58" s="31"/>
      <c r="U58" s="31"/>
      <c r="V58" s="31"/>
      <c r="W58" s="31"/>
      <c r="X58" s="31"/>
      <c r="AD58" s="89"/>
      <c r="AE58" s="4"/>
      <c r="AF58" s="4"/>
      <c r="AG58" s="66"/>
      <c r="AH58" s="66"/>
      <c r="AI58" s="66"/>
      <c r="AJ58" s="66"/>
      <c r="AK58" s="66"/>
      <c r="AL58" s="66"/>
    </row>
    <row r="59" spans="1:38" ht="20.25" customHeight="1" x14ac:dyDescent="0.35">
      <c r="G59" s="90"/>
      <c r="H59" s="497" t="s">
        <v>116</v>
      </c>
      <c r="I59" s="498"/>
      <c r="J59" s="499"/>
      <c r="K59" s="500" t="str">
        <f>'[1]Loss Factors'!N5</f>
        <v>Voltage</v>
      </c>
      <c r="L59" s="501"/>
      <c r="M59" s="385" t="str">
        <f>'[1] TUoS NLA'!I38</f>
        <v>Cape</v>
      </c>
      <c r="N59" s="386"/>
      <c r="O59" s="503">
        <f>'[1] TUoS NLA'!J38</f>
        <v>0.97099999999999997</v>
      </c>
      <c r="P59" s="356"/>
      <c r="Q59" s="356"/>
      <c r="R59" s="356"/>
      <c r="S59" s="31"/>
      <c r="T59" s="31"/>
      <c r="U59" s="31"/>
      <c r="V59" s="31"/>
      <c r="W59" s="31"/>
      <c r="X59" s="31"/>
      <c r="AD59" s="89"/>
      <c r="AE59" s="4"/>
      <c r="AF59" s="4"/>
      <c r="AG59" s="66"/>
      <c r="AH59" s="66"/>
      <c r="AI59" s="66"/>
      <c r="AJ59" s="66"/>
      <c r="AK59" s="66"/>
      <c r="AL59" s="66"/>
    </row>
    <row r="60" spans="1:38" ht="20.25" customHeight="1" x14ac:dyDescent="0.35">
      <c r="G60" s="90"/>
      <c r="H60" s="504" t="str">
        <f>'[1]Loss Factors'!R6</f>
        <v>≤ 300km</v>
      </c>
      <c r="I60" s="505"/>
      <c r="J60" s="503">
        <f>'[1]Loss Factors'!T6</f>
        <v>1.0106999999999999</v>
      </c>
      <c r="K60" s="531" t="s">
        <v>22</v>
      </c>
      <c r="L60" s="503">
        <f>'[1]Loss Factors'!O6</f>
        <v>1.1111</v>
      </c>
      <c r="M60" s="507" t="str">
        <f>'[1] TUoS NLA'!I39</f>
        <v>Karoo</v>
      </c>
      <c r="N60" s="508"/>
      <c r="O60" s="509">
        <f>'[1] TUoS NLA'!J39</f>
        <v>0.995</v>
      </c>
      <c r="P60" s="31"/>
      <c r="Q60" s="31"/>
      <c r="R60" s="31"/>
      <c r="S60" s="31"/>
      <c r="T60" s="31"/>
      <c r="U60" s="31"/>
      <c r="V60" s="31"/>
      <c r="W60" s="31"/>
      <c r="X60" s="31"/>
      <c r="AD60" s="89"/>
      <c r="AE60" s="4"/>
      <c r="AF60" s="4"/>
      <c r="AG60" s="66"/>
      <c r="AH60" s="66"/>
      <c r="AI60" s="66"/>
      <c r="AJ60" s="66"/>
      <c r="AK60" s="66"/>
      <c r="AL60" s="66"/>
    </row>
    <row r="61" spans="1:38" ht="20.25" customHeight="1" x14ac:dyDescent="0.35">
      <c r="G61" s="90"/>
      <c r="H61" s="504" t="str">
        <f>'[1]Loss Factors'!R7</f>
        <v>&gt; 300km &amp; ≤ 600km</v>
      </c>
      <c r="I61" s="505"/>
      <c r="J61" s="509">
        <f>'[1]Loss Factors'!T7</f>
        <v>1.0207999999999999</v>
      </c>
      <c r="K61" s="510" t="s">
        <v>70</v>
      </c>
      <c r="L61" s="509">
        <f>'[1]Loss Factors'!O7</f>
        <v>1.0956999999999999</v>
      </c>
      <c r="M61" s="507" t="str">
        <f>'[1] TUoS NLA'!I40</f>
        <v>Kwazulu-Natal</v>
      </c>
      <c r="N61" s="508"/>
      <c r="O61" s="509">
        <f>'[1] TUoS NLA'!J40</f>
        <v>1.004</v>
      </c>
      <c r="P61" s="356"/>
      <c r="Q61" s="356"/>
      <c r="R61" s="356"/>
      <c r="S61" s="31"/>
      <c r="T61" s="31"/>
      <c r="U61" s="31"/>
      <c r="V61" s="31"/>
      <c r="W61" s="31"/>
      <c r="X61" s="31"/>
      <c r="AD61" s="89"/>
      <c r="AE61" s="4"/>
      <c r="AF61" s="4"/>
      <c r="AG61" s="66"/>
      <c r="AH61" s="66"/>
      <c r="AI61" s="66"/>
      <c r="AJ61" s="66"/>
      <c r="AK61" s="66"/>
      <c r="AL61" s="66"/>
    </row>
    <row r="62" spans="1:38" ht="15.6" customHeight="1" x14ac:dyDescent="0.35">
      <c r="H62" s="504" t="str">
        <f>'[1]Loss Factors'!R8</f>
        <v>&gt; 600km &amp; ≤ 900km</v>
      </c>
      <c r="I62" s="505"/>
      <c r="J62" s="513">
        <f>'[1]Loss Factors'!T8</f>
        <v>1.0309999999999999</v>
      </c>
      <c r="K62" s="510" t="s">
        <v>71</v>
      </c>
      <c r="L62" s="513">
        <f>'[1]Loss Factors'!O8</f>
        <v>1.0610999999999999</v>
      </c>
      <c r="M62" s="507" t="str">
        <f>'[1] TUoS NLA'!I41</f>
        <v>Vaal</v>
      </c>
      <c r="N62" s="508"/>
      <c r="O62" s="509">
        <f>'[1] TUoS NLA'!J41</f>
        <v>1.02</v>
      </c>
      <c r="P62" s="31"/>
      <c r="Q62" s="31"/>
      <c r="R62" s="31"/>
      <c r="S62" s="31"/>
      <c r="T62" s="31"/>
      <c r="U62" s="31"/>
      <c r="V62" s="31"/>
      <c r="W62" s="31"/>
      <c r="X62" s="31"/>
      <c r="AD62" s="89"/>
      <c r="AE62" s="4"/>
      <c r="AF62" s="4"/>
      <c r="AG62" s="66"/>
      <c r="AH62" s="66"/>
      <c r="AI62" s="66"/>
      <c r="AJ62" s="66"/>
      <c r="AK62" s="66"/>
      <c r="AL62" s="66"/>
    </row>
    <row r="63" spans="1:38" ht="21.6" customHeight="1" thickBot="1" x14ac:dyDescent="0.4">
      <c r="G63" s="90"/>
      <c r="H63" s="514" t="str">
        <f>'[1]Loss Factors'!R9</f>
        <v>&gt; 900km</v>
      </c>
      <c r="I63" s="515"/>
      <c r="J63" s="516">
        <f>'[1]Loss Factors'!T9</f>
        <v>1.0412999999999999</v>
      </c>
      <c r="K63" s="517" t="s">
        <v>72</v>
      </c>
      <c r="L63" s="516">
        <f>'[1]Loss Factors'!O9</f>
        <v>1</v>
      </c>
      <c r="M63" s="507" t="str">
        <f>'[1] TUoS NLA'!I42</f>
        <v>Waterberg</v>
      </c>
      <c r="N63" s="508"/>
      <c r="O63" s="509">
        <f>'[1] TUoS NLA'!J42</f>
        <v>1.0229999999999999</v>
      </c>
      <c r="P63" s="31"/>
      <c r="Q63" s="31"/>
      <c r="R63" s="31"/>
      <c r="S63" s="31"/>
      <c r="T63" s="31"/>
      <c r="U63" s="31"/>
      <c r="V63" s="31"/>
      <c r="W63" s="31"/>
      <c r="X63" s="31"/>
      <c r="AD63" s="89"/>
      <c r="AE63" s="4"/>
      <c r="AF63" s="4"/>
      <c r="AG63" s="66"/>
      <c r="AH63" s="66"/>
      <c r="AI63" s="66"/>
      <c r="AJ63" s="66"/>
      <c r="AK63" s="66"/>
      <c r="AL63" s="66"/>
    </row>
    <row r="64" spans="1:38" s="518" customFormat="1" ht="27.6" customHeight="1" thickBot="1" x14ac:dyDescent="0.4">
      <c r="G64" s="519"/>
      <c r="H64" s="350" t="s">
        <v>77</v>
      </c>
      <c r="I64" s="31"/>
      <c r="J64" s="31"/>
      <c r="K64" s="31"/>
      <c r="L64" s="118"/>
      <c r="M64" s="520" t="str">
        <f>'[1] TUoS NLA'!I43</f>
        <v>Mpumalanga</v>
      </c>
      <c r="N64" s="521"/>
      <c r="O64" s="522">
        <f>'[1] TUoS NLA'!J43</f>
        <v>1.0209999999999999</v>
      </c>
      <c r="P64" s="523"/>
      <c r="Q64" s="523"/>
      <c r="R64" s="523"/>
      <c r="S64" s="523"/>
      <c r="T64" s="523"/>
      <c r="U64" s="523"/>
      <c r="V64" s="523"/>
      <c r="W64" s="523"/>
      <c r="X64" s="523"/>
      <c r="AD64" s="524"/>
      <c r="AE64" s="525"/>
      <c r="AF64" s="525"/>
      <c r="AG64" s="526"/>
      <c r="AH64" s="526"/>
      <c r="AI64" s="526"/>
      <c r="AJ64" s="526"/>
      <c r="AK64" s="526"/>
      <c r="AL64" s="526"/>
    </row>
    <row r="65" spans="7:38" ht="20.25" customHeight="1" x14ac:dyDescent="0.35">
      <c r="G65" s="90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AD65" s="89"/>
      <c r="AE65" s="4"/>
      <c r="AF65" s="4"/>
      <c r="AG65" s="66"/>
      <c r="AH65" s="66"/>
      <c r="AI65" s="66"/>
      <c r="AJ65" s="66"/>
      <c r="AK65" s="66"/>
      <c r="AL65" s="66"/>
    </row>
    <row r="66" spans="7:38" ht="20.25" customHeight="1" x14ac:dyDescent="0.2">
      <c r="G66" s="90"/>
    </row>
    <row r="67" spans="7:38" ht="20.25" customHeight="1" x14ac:dyDescent="0.2">
      <c r="G67" s="90"/>
    </row>
    <row r="68" spans="7:38" ht="20.25" customHeight="1" x14ac:dyDescent="0.2">
      <c r="G68" s="90"/>
    </row>
    <row r="69" spans="7:38" ht="16.5" customHeight="1" x14ac:dyDescent="0.2">
      <c r="G69" s="90"/>
    </row>
    <row r="70" spans="7:38" ht="21.95" customHeight="1" x14ac:dyDescent="0.2">
      <c r="G70" s="90"/>
    </row>
    <row r="71" spans="7:38" ht="15" customHeight="1" x14ac:dyDescent="0.2"/>
    <row r="72" spans="7:38" ht="18.399999999999999" customHeight="1" x14ac:dyDescent="0.2"/>
    <row r="74" spans="7:38" ht="20.25" customHeight="1" x14ac:dyDescent="0.2"/>
    <row r="75" spans="7:38" ht="20.25" customHeight="1" x14ac:dyDescent="0.2"/>
    <row r="76" spans="7:38" ht="20.25" customHeight="1" x14ac:dyDescent="0.2"/>
    <row r="77" spans="7:38" ht="20.25" customHeight="1" x14ac:dyDescent="0.2"/>
  </sheetData>
  <mergeCells count="87">
    <mergeCell ref="K59:L59"/>
    <mergeCell ref="M59:N59"/>
    <mergeCell ref="H56:L56"/>
    <mergeCell ref="M56:O56"/>
    <mergeCell ref="H57:K57"/>
    <mergeCell ref="M57:O57"/>
    <mergeCell ref="H58:J58"/>
    <mergeCell ref="K58:L58"/>
    <mergeCell ref="M58:O58"/>
    <mergeCell ref="H47:I49"/>
    <mergeCell ref="J47:K48"/>
    <mergeCell ref="M48:P48"/>
    <mergeCell ref="J49:K49"/>
    <mergeCell ref="H54:O54"/>
    <mergeCell ref="H55:L55"/>
    <mergeCell ref="M55:O55"/>
    <mergeCell ref="H43:I43"/>
    <mergeCell ref="Q43:R43"/>
    <mergeCell ref="H44:I44"/>
    <mergeCell ref="Q44:R44"/>
    <mergeCell ref="Q45:R45"/>
    <mergeCell ref="H46:K46"/>
    <mergeCell ref="H40:I40"/>
    <mergeCell ref="Q40:R40"/>
    <mergeCell ref="S40:T40"/>
    <mergeCell ref="H41:I41"/>
    <mergeCell ref="Q41:R41"/>
    <mergeCell ref="H42:I42"/>
    <mergeCell ref="Q42:R42"/>
    <mergeCell ref="Q35:R35"/>
    <mergeCell ref="U35:X37"/>
    <mergeCell ref="Q36:R36"/>
    <mergeCell ref="H37:I37"/>
    <mergeCell ref="J37:K38"/>
    <mergeCell ref="L37:M38"/>
    <mergeCell ref="H38:I38"/>
    <mergeCell ref="Q38:T39"/>
    <mergeCell ref="H39:I39"/>
    <mergeCell ref="H33:I33"/>
    <mergeCell ref="Q33:R33"/>
    <mergeCell ref="U33:V33"/>
    <mergeCell ref="H34:I34"/>
    <mergeCell ref="Q34:R34"/>
    <mergeCell ref="U34:V34"/>
    <mergeCell ref="H31:I31"/>
    <mergeCell ref="Q31:R31"/>
    <mergeCell ref="U31:V31"/>
    <mergeCell ref="H32:I32"/>
    <mergeCell ref="Q32:R32"/>
    <mergeCell ref="U32:V32"/>
    <mergeCell ref="U27:X27"/>
    <mergeCell ref="J28:K29"/>
    <mergeCell ref="L28:M29"/>
    <mergeCell ref="N28:O29"/>
    <mergeCell ref="H29:I30"/>
    <mergeCell ref="Q29:R29"/>
    <mergeCell ref="S29:T29"/>
    <mergeCell ref="U29:V29"/>
    <mergeCell ref="W29:X30"/>
    <mergeCell ref="H12:H15"/>
    <mergeCell ref="H16:H19"/>
    <mergeCell ref="H20:H23"/>
    <mergeCell ref="H24:I24"/>
    <mergeCell ref="H27:O27"/>
    <mergeCell ref="Q27:T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AK8:AK9 Y36:Y37 Y56:Y57 Y25:Y26 AK13:AK24">
    <cfRule type="cellIs" dxfId="15" priority="1" stopIfTrue="1" operator="equal">
      <formula>"check"</formula>
    </cfRule>
  </conditionalFormatting>
  <conditionalFormatting sqref="AM8 AM12 AM16 AM20">
    <cfRule type="cellIs" dxfId="14" priority="2" stopIfTrue="1" operator="notEqual">
      <formula>0</formula>
    </cfRule>
  </conditionalFormatting>
  <conditionalFormatting sqref="W1">
    <cfRule type="cellIs" dxfId="13" priority="3" stopIfTrue="1" operator="notEqual">
      <formula>0</formula>
    </cfRule>
    <cfRule type="cellIs" dxfId="12" priority="4" stopIfTrue="1" operator="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4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50"/>
  <sheetViews>
    <sheetView showGridLines="0" topLeftCell="G1" zoomScale="55" zoomScaleNormal="55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9.140625" defaultRowHeight="12.75" x14ac:dyDescent="0.2"/>
  <cols>
    <col min="1" max="5" width="9.140625" style="1" hidden="1" customWidth="1"/>
    <col min="6" max="6" width="10.5703125" style="1" customWidth="1"/>
    <col min="7" max="7" width="5.28515625" style="1" customWidth="1"/>
    <col min="8" max="8" width="25.28515625" style="1" customWidth="1"/>
    <col min="9" max="9" width="27.42578125" style="1" customWidth="1"/>
    <col min="10" max="10" width="19.7109375" style="1" customWidth="1"/>
    <col min="11" max="11" width="19" style="1" customWidth="1"/>
    <col min="12" max="13" width="17.5703125" style="1" customWidth="1"/>
    <col min="14" max="14" width="14.5703125" style="1" customWidth="1"/>
    <col min="15" max="15" width="30.28515625" style="1" customWidth="1"/>
    <col min="16" max="16" width="17.5703125" style="1" customWidth="1"/>
    <col min="17" max="17" width="19" style="1" customWidth="1"/>
    <col min="18" max="18" width="17.5703125" style="1" customWidth="1"/>
    <col min="19" max="19" width="23.42578125" style="1" customWidth="1"/>
    <col min="20" max="20" width="17.5703125" style="1" customWidth="1"/>
    <col min="21" max="21" width="29.28515625" style="1" customWidth="1"/>
    <col min="22" max="22" width="17.5703125" style="1" customWidth="1"/>
    <col min="23" max="23" width="15.5703125" style="1" customWidth="1"/>
    <col min="24" max="24" width="11.42578125" style="1" bestFit="1" customWidth="1"/>
    <col min="25" max="25" width="15" style="1" bestFit="1" customWidth="1"/>
    <col min="26" max="26" width="9.5703125" style="1" bestFit="1" customWidth="1"/>
    <col min="27" max="27" width="15" style="1" bestFit="1" customWidth="1"/>
    <col min="28" max="28" width="11.42578125" style="1" bestFit="1" customWidth="1"/>
    <col min="29" max="29" width="15" style="1" bestFit="1" customWidth="1"/>
    <col min="30" max="30" width="11.42578125" style="1" bestFit="1" customWidth="1"/>
    <col min="31" max="31" width="15" style="1" bestFit="1" customWidth="1"/>
    <col min="32" max="32" width="9.5703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0" ht="36" customHeight="1" x14ac:dyDescent="0.2">
      <c r="G1" s="2" t="s">
        <v>0</v>
      </c>
      <c r="I1" s="532"/>
      <c r="W1" s="194" t="e">
        <v>#REF!</v>
      </c>
    </row>
    <row r="2" spans="1:50" ht="54" customHeight="1" x14ac:dyDescent="0.2">
      <c r="A2" s="1" t="s">
        <v>1</v>
      </c>
      <c r="G2" s="5" t="s">
        <v>120</v>
      </c>
      <c r="H2" s="315"/>
      <c r="I2" s="315"/>
      <c r="J2" s="315"/>
      <c r="K2" s="315"/>
      <c r="L2" s="315"/>
      <c r="M2" s="315"/>
      <c r="N2" s="315"/>
      <c r="O2" s="315"/>
      <c r="P2" s="315"/>
      <c r="Q2" s="315"/>
      <c r="R2" s="315"/>
      <c r="S2" s="315"/>
      <c r="T2" s="315"/>
      <c r="U2" s="315"/>
      <c r="V2" s="315"/>
      <c r="W2" s="315"/>
      <c r="X2" s="315"/>
      <c r="Y2" s="315"/>
      <c r="Z2" s="315"/>
      <c r="AA2" s="315"/>
      <c r="AB2" s="315"/>
      <c r="AC2" s="315"/>
      <c r="AD2" s="315"/>
      <c r="AE2" s="315"/>
      <c r="AF2" s="315"/>
      <c r="AG2" s="315"/>
      <c r="AH2" s="315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Y3" s="1"/>
      <c r="AF3" s="1"/>
      <c r="AG3" s="1"/>
      <c r="AH3" s="1"/>
    </row>
    <row r="4" spans="1:50" ht="29.85" customHeight="1" thickBot="1" x14ac:dyDescent="0.4">
      <c r="G4" s="12"/>
      <c r="H4" s="317"/>
      <c r="I4" s="527"/>
      <c r="J4" s="15" t="s">
        <v>3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373" t="s">
        <v>121</v>
      </c>
      <c r="AI4" s="375"/>
      <c r="AJ4" s="533"/>
    </row>
    <row r="5" spans="1:50" ht="20.25" customHeight="1" x14ac:dyDescent="0.2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29"/>
      <c r="AI5" s="30"/>
    </row>
    <row r="6" spans="1:50" ht="20.25" customHeight="1" x14ac:dyDescent="0.2">
      <c r="G6" s="19"/>
      <c r="H6" s="534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L6" s="32"/>
    </row>
    <row r="7" spans="1:50" ht="20.25" customHeight="1" x14ac:dyDescent="0.2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535"/>
      <c r="I7" s="325"/>
      <c r="J7" s="536" t="s">
        <v>17</v>
      </c>
      <c r="K7" s="44" t="s">
        <v>18</v>
      </c>
      <c r="L7" s="537"/>
      <c r="M7" s="44" t="s">
        <v>18</v>
      </c>
      <c r="N7" s="537"/>
      <c r="O7" s="46" t="s">
        <v>18</v>
      </c>
      <c r="P7" s="537"/>
      <c r="Q7" s="44" t="s">
        <v>18</v>
      </c>
      <c r="R7" s="537"/>
      <c r="S7" s="44" t="s">
        <v>18</v>
      </c>
      <c r="T7" s="537"/>
      <c r="U7" s="49" t="s">
        <v>18</v>
      </c>
      <c r="V7" s="536" t="s">
        <v>17</v>
      </c>
      <c r="W7" s="44" t="s">
        <v>18</v>
      </c>
      <c r="X7" s="537"/>
      <c r="Y7" s="44" t="s">
        <v>18</v>
      </c>
      <c r="Z7" s="537"/>
      <c r="AA7" s="46" t="s">
        <v>18</v>
      </c>
      <c r="AB7" s="537"/>
      <c r="AC7" s="44" t="s">
        <v>18</v>
      </c>
      <c r="AD7" s="537"/>
      <c r="AE7" s="44" t="s">
        <v>18</v>
      </c>
      <c r="AF7" s="537"/>
      <c r="AG7" s="49" t="s">
        <v>18</v>
      </c>
      <c r="AH7" s="538"/>
      <c r="AI7" s="49" t="s">
        <v>18</v>
      </c>
      <c r="AL7" s="32"/>
    </row>
    <row r="8" spans="1:50" ht="21.6" customHeight="1" x14ac:dyDescent="0.2">
      <c r="A8" s="1" t="s">
        <v>122</v>
      </c>
      <c r="B8" s="1" t="s">
        <v>123</v>
      </c>
      <c r="C8" s="1">
        <v>0</v>
      </c>
      <c r="D8" s="1">
        <v>1</v>
      </c>
      <c r="E8" s="1" t="str">
        <f>B8&amp;C8&amp;D8&amp;IF($A$2="Non-municipal","N",IF($A$2="Municiple","Y","error"))</f>
        <v>MiCPPn201N</v>
      </c>
      <c r="G8" s="19"/>
      <c r="H8" s="539" t="s">
        <v>21</v>
      </c>
      <c r="I8" s="328" t="s">
        <v>22</v>
      </c>
      <c r="J8" s="540">
        <v>402.62</v>
      </c>
      <c r="K8" s="541">
        <f t="shared" ref="K8:K23" si="0">ROUND(J8 * (1 + VAT), 2)</f>
        <v>463.01</v>
      </c>
      <c r="L8" s="540">
        <v>122.5</v>
      </c>
      <c r="M8" s="541">
        <f t="shared" ref="M8:M23" si="1">ROUND(L8 * (1 + VAT), 2)</f>
        <v>140.88</v>
      </c>
      <c r="N8" s="540">
        <v>76</v>
      </c>
      <c r="O8" s="542">
        <f t="shared" ref="O8:O23" si="2">ROUND(N8 * (1 + VAT), 2)</f>
        <v>87.4</v>
      </c>
      <c r="P8" s="540">
        <v>131.84</v>
      </c>
      <c r="Q8" s="541">
        <f t="shared" ref="Q8:Q23" si="3">ROUND(P8 * (1 + VAT), 2)</f>
        <v>151.62</v>
      </c>
      <c r="R8" s="540">
        <v>90.97</v>
      </c>
      <c r="S8" s="541">
        <f t="shared" ref="S8:S23" si="4">ROUND(R8 * (1 + VAT), 2)</f>
        <v>104.62</v>
      </c>
      <c r="T8" s="540">
        <v>65.900000000000006</v>
      </c>
      <c r="U8" s="543">
        <f t="shared" ref="U8:U23" si="5">ROUND(T8 * (1 + VAT), 2)</f>
        <v>75.790000000000006</v>
      </c>
      <c r="V8" s="540">
        <v>591.79999999999995</v>
      </c>
      <c r="W8" s="541">
        <f t="shared" ref="W8:W23" si="6">ROUND(V8 * (1 + VAT), 2)</f>
        <v>680.57</v>
      </c>
      <c r="X8" s="540">
        <v>311.67</v>
      </c>
      <c r="Y8" s="541">
        <f t="shared" ref="Y8:Y23" si="7">ROUND(X8 * (1 + VAT), 2)</f>
        <v>358.42</v>
      </c>
      <c r="Z8" s="540">
        <v>76</v>
      </c>
      <c r="AA8" s="542">
        <f t="shared" ref="AA8:AA23" si="8">ROUND(Z8 * (1 + VAT), 2)</f>
        <v>87.4</v>
      </c>
      <c r="AB8" s="540">
        <v>321.02</v>
      </c>
      <c r="AC8" s="541">
        <f t="shared" ref="AC8:AC23" si="9">ROUND(AB8 * (1 + VAT), 2)</f>
        <v>369.17</v>
      </c>
      <c r="AD8" s="540">
        <v>280.14999999999998</v>
      </c>
      <c r="AE8" s="541">
        <f t="shared" ref="AE8:AE23" si="10">ROUND(AD8 * (1 + VAT), 2)</f>
        <v>322.17</v>
      </c>
      <c r="AF8" s="540">
        <v>65.900000000000006</v>
      </c>
      <c r="AG8" s="543">
        <f t="shared" ref="AG8:AG23" si="11">ROUND(AF8 * (1 + VAT), 2)</f>
        <v>75.790000000000006</v>
      </c>
      <c r="AH8" s="544">
        <v>39.04</v>
      </c>
      <c r="AI8" s="545">
        <f t="shared" ref="AI8:AI23" si="12">ROUND(AH8 * (1 + VAT), 2)</f>
        <v>44.9</v>
      </c>
      <c r="AJ8" s="75"/>
      <c r="AK8" s="62"/>
      <c r="AL8" s="546"/>
      <c r="AM8" s="64"/>
      <c r="AN8" s="65"/>
      <c r="AO8" s="65"/>
      <c r="AP8" s="65"/>
      <c r="AQ8" s="4"/>
      <c r="AU8" s="66"/>
      <c r="AV8" s="66"/>
      <c r="AW8" s="66"/>
      <c r="AX8" s="66"/>
    </row>
    <row r="9" spans="1:50" ht="21.6" customHeight="1" x14ac:dyDescent="0.2">
      <c r="A9" s="1" t="s">
        <v>122</v>
      </c>
      <c r="B9" s="1" t="s">
        <v>123</v>
      </c>
      <c r="C9" s="1">
        <v>0</v>
      </c>
      <c r="D9" s="1">
        <v>2</v>
      </c>
      <c r="E9" s="1" t="str">
        <f t="shared" ref="E9:E23" si="13">B9&amp;C9&amp;D9&amp;IF($A$2="Non-municipal","N",IF($A$2="Municiple","Y","error"))</f>
        <v>MiCPPn202N</v>
      </c>
      <c r="G9" s="19"/>
      <c r="H9" s="67"/>
      <c r="I9" s="328" t="s">
        <v>70</v>
      </c>
      <c r="J9" s="53">
        <v>396.31</v>
      </c>
      <c r="K9" s="68">
        <f t="shared" si="0"/>
        <v>455.76</v>
      </c>
      <c r="L9" s="53">
        <v>120.06</v>
      </c>
      <c r="M9" s="68">
        <f t="shared" si="1"/>
        <v>138.07</v>
      </c>
      <c r="N9" s="53">
        <v>74.08</v>
      </c>
      <c r="O9" s="226">
        <f t="shared" si="2"/>
        <v>85.19</v>
      </c>
      <c r="P9" s="53">
        <v>129.26</v>
      </c>
      <c r="Q9" s="68">
        <f t="shared" si="3"/>
        <v>148.65</v>
      </c>
      <c r="R9" s="53">
        <v>88.99</v>
      </c>
      <c r="S9" s="68">
        <f t="shared" si="4"/>
        <v>102.34</v>
      </c>
      <c r="T9" s="53">
        <v>64.14</v>
      </c>
      <c r="U9" s="71">
        <f t="shared" si="5"/>
        <v>73.760000000000005</v>
      </c>
      <c r="V9" s="53">
        <v>585.49</v>
      </c>
      <c r="W9" s="68">
        <f t="shared" si="6"/>
        <v>673.31</v>
      </c>
      <c r="X9" s="53">
        <v>309.23</v>
      </c>
      <c r="Y9" s="68">
        <f t="shared" si="7"/>
        <v>355.61</v>
      </c>
      <c r="Z9" s="53">
        <v>74.08</v>
      </c>
      <c r="AA9" s="226">
        <f t="shared" si="8"/>
        <v>85.19</v>
      </c>
      <c r="AB9" s="53">
        <v>318.43</v>
      </c>
      <c r="AC9" s="68">
        <f t="shared" si="9"/>
        <v>366.19</v>
      </c>
      <c r="AD9" s="53">
        <v>278.16000000000003</v>
      </c>
      <c r="AE9" s="68">
        <f t="shared" si="10"/>
        <v>319.88</v>
      </c>
      <c r="AF9" s="53">
        <v>64.14</v>
      </c>
      <c r="AG9" s="71">
        <f t="shared" si="11"/>
        <v>73.760000000000005</v>
      </c>
      <c r="AH9" s="330">
        <v>35.79</v>
      </c>
      <c r="AI9" s="241">
        <f t="shared" si="12"/>
        <v>41.16</v>
      </c>
      <c r="AJ9" s="66"/>
      <c r="AK9" s="62"/>
      <c r="AL9" s="546"/>
      <c r="AM9" s="75"/>
      <c r="AN9" s="75"/>
      <c r="AO9" s="75"/>
      <c r="AP9" s="75"/>
      <c r="AQ9" s="4"/>
      <c r="AU9" s="66"/>
      <c r="AV9" s="66"/>
      <c r="AW9" s="66"/>
      <c r="AX9" s="66"/>
    </row>
    <row r="10" spans="1:50" ht="21.6" customHeight="1" x14ac:dyDescent="0.2">
      <c r="A10" s="1" t="s">
        <v>122</v>
      </c>
      <c r="B10" s="1" t="s">
        <v>123</v>
      </c>
      <c r="C10" s="1">
        <v>0</v>
      </c>
      <c r="D10" s="1">
        <v>3</v>
      </c>
      <c r="E10" s="1" t="str">
        <f t="shared" si="13"/>
        <v>MiCPPn203N</v>
      </c>
      <c r="G10" s="19"/>
      <c r="H10" s="67"/>
      <c r="I10" s="328" t="s">
        <v>71</v>
      </c>
      <c r="J10" s="53">
        <v>383.76</v>
      </c>
      <c r="K10" s="68">
        <f t="shared" si="0"/>
        <v>441.32</v>
      </c>
      <c r="L10" s="53">
        <v>116.25</v>
      </c>
      <c r="M10" s="68">
        <f t="shared" si="1"/>
        <v>133.69</v>
      </c>
      <c r="N10" s="53">
        <v>71.739999999999995</v>
      </c>
      <c r="O10" s="226">
        <f t="shared" si="2"/>
        <v>82.5</v>
      </c>
      <c r="P10" s="53">
        <v>125.2</v>
      </c>
      <c r="Q10" s="68">
        <f t="shared" si="3"/>
        <v>143.97999999999999</v>
      </c>
      <c r="R10" s="53">
        <v>86.15</v>
      </c>
      <c r="S10" s="68">
        <f t="shared" si="4"/>
        <v>99.07</v>
      </c>
      <c r="T10" s="53">
        <v>62.13</v>
      </c>
      <c r="U10" s="71">
        <f t="shared" si="5"/>
        <v>71.45</v>
      </c>
      <c r="V10" s="53">
        <v>572.92999999999995</v>
      </c>
      <c r="W10" s="68">
        <f t="shared" si="6"/>
        <v>658.87</v>
      </c>
      <c r="X10" s="53">
        <v>305.42</v>
      </c>
      <c r="Y10" s="68">
        <f t="shared" si="7"/>
        <v>351.23</v>
      </c>
      <c r="Z10" s="53">
        <v>71.739999999999995</v>
      </c>
      <c r="AA10" s="226">
        <f t="shared" si="8"/>
        <v>82.5</v>
      </c>
      <c r="AB10" s="53">
        <v>314.37</v>
      </c>
      <c r="AC10" s="68">
        <f t="shared" si="9"/>
        <v>361.53</v>
      </c>
      <c r="AD10" s="53">
        <v>275.32</v>
      </c>
      <c r="AE10" s="68">
        <f t="shared" si="10"/>
        <v>316.62</v>
      </c>
      <c r="AF10" s="53">
        <v>62.13</v>
      </c>
      <c r="AG10" s="71">
        <f t="shared" si="11"/>
        <v>71.45</v>
      </c>
      <c r="AH10" s="330">
        <v>20.100000000000001</v>
      </c>
      <c r="AI10" s="241">
        <f t="shared" si="12"/>
        <v>23.12</v>
      </c>
      <c r="AJ10" s="66"/>
      <c r="AK10" s="62"/>
      <c r="AL10" s="546"/>
      <c r="AM10" s="75"/>
      <c r="AN10" s="75"/>
      <c r="AO10" s="75"/>
      <c r="AP10" s="75"/>
      <c r="AQ10" s="4"/>
      <c r="AU10" s="66"/>
      <c r="AV10" s="66"/>
      <c r="AW10" s="66"/>
      <c r="AX10" s="66"/>
    </row>
    <row r="11" spans="1:50" ht="21.6" customHeight="1" x14ac:dyDescent="0.2">
      <c r="A11" s="1" t="s">
        <v>122</v>
      </c>
      <c r="B11" s="1" t="s">
        <v>123</v>
      </c>
      <c r="C11" s="1">
        <v>0</v>
      </c>
      <c r="D11" s="1">
        <v>4</v>
      </c>
      <c r="E11" s="1" t="str">
        <f t="shared" si="13"/>
        <v>MiCPPn204N</v>
      </c>
      <c r="G11" s="19"/>
      <c r="H11" s="76"/>
      <c r="I11" s="331" t="s">
        <v>72</v>
      </c>
      <c r="J11" s="77">
        <v>361.68</v>
      </c>
      <c r="K11" s="78">
        <f t="shared" si="0"/>
        <v>415.93</v>
      </c>
      <c r="L11" s="77">
        <v>109.56</v>
      </c>
      <c r="M11" s="78">
        <f t="shared" si="1"/>
        <v>125.99</v>
      </c>
      <c r="N11" s="77">
        <v>67.61</v>
      </c>
      <c r="O11" s="232">
        <f t="shared" si="2"/>
        <v>77.75</v>
      </c>
      <c r="P11" s="77">
        <v>118.01</v>
      </c>
      <c r="Q11" s="78">
        <f t="shared" si="3"/>
        <v>135.71</v>
      </c>
      <c r="R11" s="77">
        <v>81.2</v>
      </c>
      <c r="S11" s="78">
        <f t="shared" si="4"/>
        <v>93.38</v>
      </c>
      <c r="T11" s="77">
        <v>58.54</v>
      </c>
      <c r="U11" s="81">
        <f t="shared" si="5"/>
        <v>67.319999999999993</v>
      </c>
      <c r="V11" s="77">
        <v>550.85</v>
      </c>
      <c r="W11" s="78">
        <f t="shared" si="6"/>
        <v>633.48</v>
      </c>
      <c r="X11" s="77">
        <v>298.73</v>
      </c>
      <c r="Y11" s="78">
        <f t="shared" si="7"/>
        <v>343.54</v>
      </c>
      <c r="Z11" s="77">
        <v>67.61</v>
      </c>
      <c r="AA11" s="232">
        <f t="shared" si="8"/>
        <v>77.75</v>
      </c>
      <c r="AB11" s="77">
        <v>307.19</v>
      </c>
      <c r="AC11" s="78">
        <f t="shared" si="9"/>
        <v>353.27</v>
      </c>
      <c r="AD11" s="77">
        <v>270.37</v>
      </c>
      <c r="AE11" s="78">
        <f t="shared" si="10"/>
        <v>310.93</v>
      </c>
      <c r="AF11" s="77">
        <v>58.54</v>
      </c>
      <c r="AG11" s="81">
        <f t="shared" si="11"/>
        <v>67.319999999999993</v>
      </c>
      <c r="AH11" s="332">
        <v>14.65</v>
      </c>
      <c r="AI11" s="233">
        <f t="shared" si="12"/>
        <v>16.850000000000001</v>
      </c>
      <c r="AJ11" s="66"/>
      <c r="AK11" s="62"/>
      <c r="AL11" s="546"/>
      <c r="AM11" s="75"/>
      <c r="AN11" s="75"/>
      <c r="AO11" s="75"/>
      <c r="AP11" s="75"/>
      <c r="AQ11" s="4"/>
      <c r="AU11" s="66"/>
      <c r="AV11" s="66"/>
      <c r="AW11" s="66"/>
      <c r="AX11" s="66"/>
    </row>
    <row r="12" spans="1:50" ht="21.6" customHeight="1" x14ac:dyDescent="0.2">
      <c r="A12" s="1" t="s">
        <v>122</v>
      </c>
      <c r="B12" s="1" t="s">
        <v>123</v>
      </c>
      <c r="C12" s="1">
        <v>1</v>
      </c>
      <c r="D12" s="1">
        <v>1</v>
      </c>
      <c r="E12" s="1" t="str">
        <f t="shared" si="13"/>
        <v>MiCPPn211N</v>
      </c>
      <c r="G12" s="19"/>
      <c r="H12" s="539" t="s">
        <v>24</v>
      </c>
      <c r="I12" s="328" t="s">
        <v>22</v>
      </c>
      <c r="J12" s="540">
        <v>405.91</v>
      </c>
      <c r="K12" s="541">
        <f t="shared" si="0"/>
        <v>466.8</v>
      </c>
      <c r="L12" s="540">
        <v>122.99</v>
      </c>
      <c r="M12" s="541">
        <f t="shared" si="1"/>
        <v>141.44</v>
      </c>
      <c r="N12" s="540">
        <v>75.87</v>
      </c>
      <c r="O12" s="542">
        <f t="shared" si="2"/>
        <v>87.25</v>
      </c>
      <c r="P12" s="540">
        <v>132.41999999999999</v>
      </c>
      <c r="Q12" s="541">
        <f t="shared" si="3"/>
        <v>152.28</v>
      </c>
      <c r="R12" s="540">
        <v>91.17</v>
      </c>
      <c r="S12" s="541">
        <f t="shared" si="4"/>
        <v>104.85</v>
      </c>
      <c r="T12" s="540">
        <v>65.72</v>
      </c>
      <c r="U12" s="543">
        <f t="shared" si="5"/>
        <v>75.58</v>
      </c>
      <c r="V12" s="540">
        <v>595.09</v>
      </c>
      <c r="W12" s="541">
        <f t="shared" si="6"/>
        <v>684.35</v>
      </c>
      <c r="X12" s="540">
        <v>312.16000000000003</v>
      </c>
      <c r="Y12" s="541">
        <f t="shared" si="7"/>
        <v>358.98</v>
      </c>
      <c r="Z12" s="540">
        <v>75.87</v>
      </c>
      <c r="AA12" s="542">
        <f t="shared" si="8"/>
        <v>87.25</v>
      </c>
      <c r="AB12" s="540">
        <v>321.60000000000002</v>
      </c>
      <c r="AC12" s="541">
        <f t="shared" si="9"/>
        <v>369.84</v>
      </c>
      <c r="AD12" s="540">
        <v>280.35000000000002</v>
      </c>
      <c r="AE12" s="541">
        <f t="shared" si="10"/>
        <v>322.39999999999998</v>
      </c>
      <c r="AF12" s="540">
        <v>65.72</v>
      </c>
      <c r="AG12" s="543">
        <f t="shared" si="11"/>
        <v>75.58</v>
      </c>
      <c r="AH12" s="333">
        <v>39.14</v>
      </c>
      <c r="AI12" s="230">
        <f t="shared" si="12"/>
        <v>45.01</v>
      </c>
      <c r="AK12" s="62"/>
      <c r="AL12" s="546"/>
      <c r="AM12" s="64"/>
      <c r="AN12" s="65"/>
      <c r="AO12" s="65"/>
      <c r="AP12" s="65"/>
      <c r="AQ12" s="4"/>
      <c r="AU12" s="66"/>
      <c r="AV12" s="66"/>
      <c r="AW12" s="66"/>
      <c r="AX12" s="66"/>
    </row>
    <row r="13" spans="1:50" ht="21.6" customHeight="1" x14ac:dyDescent="0.2">
      <c r="A13" s="1" t="s">
        <v>122</v>
      </c>
      <c r="B13" s="1" t="s">
        <v>123</v>
      </c>
      <c r="C13" s="1">
        <v>1</v>
      </c>
      <c r="D13" s="1">
        <v>2</v>
      </c>
      <c r="E13" s="1" t="str">
        <f t="shared" si="13"/>
        <v>MiCPPn212N</v>
      </c>
      <c r="G13" s="19"/>
      <c r="H13" s="67"/>
      <c r="I13" s="328" t="s">
        <v>70</v>
      </c>
      <c r="J13" s="53">
        <v>400.26</v>
      </c>
      <c r="K13" s="68">
        <f t="shared" si="0"/>
        <v>460.3</v>
      </c>
      <c r="L13" s="53">
        <v>121.24</v>
      </c>
      <c r="M13" s="68">
        <f t="shared" si="1"/>
        <v>139.43</v>
      </c>
      <c r="N13" s="53">
        <v>74.81</v>
      </c>
      <c r="O13" s="226">
        <f t="shared" si="2"/>
        <v>86.03</v>
      </c>
      <c r="P13" s="53">
        <v>130.59</v>
      </c>
      <c r="Q13" s="68">
        <f t="shared" si="3"/>
        <v>150.18</v>
      </c>
      <c r="R13" s="53">
        <v>89.86</v>
      </c>
      <c r="S13" s="68">
        <f t="shared" si="4"/>
        <v>103.34</v>
      </c>
      <c r="T13" s="53">
        <v>64.77</v>
      </c>
      <c r="U13" s="71">
        <f t="shared" si="5"/>
        <v>74.489999999999995</v>
      </c>
      <c r="V13" s="53">
        <v>589.44000000000005</v>
      </c>
      <c r="W13" s="68">
        <f t="shared" si="6"/>
        <v>677.86</v>
      </c>
      <c r="X13" s="53">
        <v>310.42</v>
      </c>
      <c r="Y13" s="68">
        <f t="shared" si="7"/>
        <v>356.98</v>
      </c>
      <c r="Z13" s="53">
        <v>74.81</v>
      </c>
      <c r="AA13" s="226">
        <f t="shared" si="8"/>
        <v>86.03</v>
      </c>
      <c r="AB13" s="53">
        <v>319.77</v>
      </c>
      <c r="AC13" s="68">
        <f t="shared" si="9"/>
        <v>367.74</v>
      </c>
      <c r="AD13" s="53">
        <v>279.04000000000002</v>
      </c>
      <c r="AE13" s="68">
        <f t="shared" si="10"/>
        <v>320.89999999999998</v>
      </c>
      <c r="AF13" s="53">
        <v>64.77</v>
      </c>
      <c r="AG13" s="71">
        <f t="shared" si="11"/>
        <v>74.489999999999995</v>
      </c>
      <c r="AH13" s="330">
        <v>35.9</v>
      </c>
      <c r="AI13" s="241">
        <f t="shared" si="12"/>
        <v>41.29</v>
      </c>
      <c r="AJ13" s="547"/>
      <c r="AK13" s="62"/>
      <c r="AL13" s="546"/>
      <c r="AM13" s="75"/>
      <c r="AN13" s="75"/>
      <c r="AO13" s="75"/>
      <c r="AP13" s="75"/>
      <c r="AQ13" s="4"/>
      <c r="AU13" s="66"/>
      <c r="AV13" s="66"/>
      <c r="AW13" s="66"/>
      <c r="AX13" s="66"/>
    </row>
    <row r="14" spans="1:50" ht="21.6" customHeight="1" x14ac:dyDescent="0.2">
      <c r="A14" s="1" t="s">
        <v>122</v>
      </c>
      <c r="B14" s="1" t="s">
        <v>123</v>
      </c>
      <c r="C14" s="1">
        <v>1</v>
      </c>
      <c r="D14" s="1">
        <v>3</v>
      </c>
      <c r="E14" s="1" t="str">
        <f t="shared" si="13"/>
        <v>MiCPPn213N</v>
      </c>
      <c r="G14" s="19"/>
      <c r="H14" s="67"/>
      <c r="I14" s="328" t="s">
        <v>71</v>
      </c>
      <c r="J14" s="53">
        <v>387.53</v>
      </c>
      <c r="K14" s="68">
        <f t="shared" si="0"/>
        <v>445.66</v>
      </c>
      <c r="L14" s="53">
        <v>117.38</v>
      </c>
      <c r="M14" s="68">
        <f t="shared" si="1"/>
        <v>134.99</v>
      </c>
      <c r="N14" s="53">
        <v>72.400000000000006</v>
      </c>
      <c r="O14" s="226">
        <f t="shared" si="2"/>
        <v>83.26</v>
      </c>
      <c r="P14" s="53">
        <v>126.41</v>
      </c>
      <c r="Q14" s="68">
        <f t="shared" si="3"/>
        <v>145.37</v>
      </c>
      <c r="R14" s="53">
        <v>87</v>
      </c>
      <c r="S14" s="68">
        <f t="shared" si="4"/>
        <v>100.05</v>
      </c>
      <c r="T14" s="53">
        <v>62.72</v>
      </c>
      <c r="U14" s="71">
        <f t="shared" si="5"/>
        <v>72.13</v>
      </c>
      <c r="V14" s="53">
        <v>576.71</v>
      </c>
      <c r="W14" s="68">
        <f t="shared" si="6"/>
        <v>663.22</v>
      </c>
      <c r="X14" s="53">
        <v>306.56</v>
      </c>
      <c r="Y14" s="68">
        <f t="shared" si="7"/>
        <v>352.54</v>
      </c>
      <c r="Z14" s="53">
        <v>72.400000000000006</v>
      </c>
      <c r="AA14" s="226">
        <f t="shared" si="8"/>
        <v>83.26</v>
      </c>
      <c r="AB14" s="53">
        <v>315.58</v>
      </c>
      <c r="AC14" s="68">
        <f t="shared" si="9"/>
        <v>362.92</v>
      </c>
      <c r="AD14" s="53">
        <v>276.18</v>
      </c>
      <c r="AE14" s="68">
        <f t="shared" si="10"/>
        <v>317.61</v>
      </c>
      <c r="AF14" s="53">
        <v>62.72</v>
      </c>
      <c r="AG14" s="71">
        <f t="shared" si="11"/>
        <v>72.13</v>
      </c>
      <c r="AH14" s="330">
        <v>20.18</v>
      </c>
      <c r="AI14" s="241">
        <f t="shared" si="12"/>
        <v>23.21</v>
      </c>
      <c r="AJ14" s="547"/>
      <c r="AK14" s="62"/>
      <c r="AL14" s="546"/>
      <c r="AM14" s="75"/>
      <c r="AN14" s="75"/>
      <c r="AO14" s="75"/>
      <c r="AP14" s="75"/>
      <c r="AQ14" s="4"/>
      <c r="AU14" s="66"/>
      <c r="AV14" s="66"/>
      <c r="AW14" s="66"/>
      <c r="AX14" s="66"/>
    </row>
    <row r="15" spans="1:50" ht="21.6" customHeight="1" x14ac:dyDescent="0.2">
      <c r="A15" s="1" t="s">
        <v>122</v>
      </c>
      <c r="B15" s="1" t="s">
        <v>123</v>
      </c>
      <c r="C15" s="1">
        <v>1</v>
      </c>
      <c r="D15" s="1">
        <v>4</v>
      </c>
      <c r="E15" s="1" t="str">
        <f t="shared" si="13"/>
        <v>MiCPPn214N</v>
      </c>
      <c r="G15" s="19"/>
      <c r="H15" s="76"/>
      <c r="I15" s="331" t="s">
        <v>72</v>
      </c>
      <c r="J15" s="77">
        <v>365.31</v>
      </c>
      <c r="K15" s="78">
        <f t="shared" si="0"/>
        <v>420.11</v>
      </c>
      <c r="L15" s="77">
        <v>110.68</v>
      </c>
      <c r="M15" s="78">
        <f t="shared" si="1"/>
        <v>127.28</v>
      </c>
      <c r="N15" s="77">
        <v>68.239999999999995</v>
      </c>
      <c r="O15" s="232">
        <f t="shared" si="2"/>
        <v>78.48</v>
      </c>
      <c r="P15" s="77">
        <v>119.15</v>
      </c>
      <c r="Q15" s="78">
        <f t="shared" si="3"/>
        <v>137.02000000000001</v>
      </c>
      <c r="R15" s="77">
        <v>81.99</v>
      </c>
      <c r="S15" s="78">
        <f t="shared" si="4"/>
        <v>94.29</v>
      </c>
      <c r="T15" s="77">
        <v>59.09</v>
      </c>
      <c r="U15" s="81">
        <f t="shared" si="5"/>
        <v>67.95</v>
      </c>
      <c r="V15" s="77">
        <v>554.48</v>
      </c>
      <c r="W15" s="78">
        <f t="shared" si="6"/>
        <v>637.65</v>
      </c>
      <c r="X15" s="77">
        <v>299.85000000000002</v>
      </c>
      <c r="Y15" s="78">
        <f t="shared" si="7"/>
        <v>344.83</v>
      </c>
      <c r="Z15" s="77">
        <v>68.239999999999995</v>
      </c>
      <c r="AA15" s="232">
        <f t="shared" si="8"/>
        <v>78.48</v>
      </c>
      <c r="AB15" s="77">
        <v>308.32</v>
      </c>
      <c r="AC15" s="78">
        <f t="shared" si="9"/>
        <v>354.57</v>
      </c>
      <c r="AD15" s="77">
        <v>271.17</v>
      </c>
      <c r="AE15" s="78">
        <f t="shared" si="10"/>
        <v>311.85000000000002</v>
      </c>
      <c r="AF15" s="77">
        <v>59.09</v>
      </c>
      <c r="AG15" s="81">
        <f t="shared" si="11"/>
        <v>67.95</v>
      </c>
      <c r="AH15" s="332">
        <v>14.81</v>
      </c>
      <c r="AI15" s="233">
        <f t="shared" si="12"/>
        <v>17.03</v>
      </c>
      <c r="AJ15" s="547"/>
      <c r="AK15" s="62"/>
      <c r="AL15" s="546"/>
      <c r="AM15" s="75"/>
      <c r="AN15" s="75"/>
      <c r="AO15" s="75"/>
      <c r="AP15" s="75"/>
      <c r="AQ15" s="4"/>
      <c r="AU15" s="66"/>
      <c r="AV15" s="66"/>
      <c r="AW15" s="66"/>
      <c r="AX15" s="66"/>
    </row>
    <row r="16" spans="1:50" ht="21.6" customHeight="1" x14ac:dyDescent="0.2">
      <c r="A16" s="1" t="s">
        <v>122</v>
      </c>
      <c r="B16" s="1" t="s">
        <v>123</v>
      </c>
      <c r="C16" s="1">
        <v>2</v>
      </c>
      <c r="D16" s="1">
        <v>1</v>
      </c>
      <c r="E16" s="1" t="str">
        <f t="shared" si="13"/>
        <v>MiCPPn221N</v>
      </c>
      <c r="G16" s="19"/>
      <c r="H16" s="539" t="s">
        <v>25</v>
      </c>
      <c r="I16" s="328" t="s">
        <v>22</v>
      </c>
      <c r="J16" s="540">
        <v>409.95</v>
      </c>
      <c r="K16" s="541">
        <f t="shared" si="0"/>
        <v>471.44</v>
      </c>
      <c r="L16" s="540">
        <v>124.19</v>
      </c>
      <c r="M16" s="541">
        <f t="shared" si="1"/>
        <v>142.82</v>
      </c>
      <c r="N16" s="540">
        <v>76.59</v>
      </c>
      <c r="O16" s="542">
        <f t="shared" si="2"/>
        <v>88.08</v>
      </c>
      <c r="P16" s="540">
        <v>133.72999999999999</v>
      </c>
      <c r="Q16" s="541">
        <f t="shared" si="3"/>
        <v>153.79</v>
      </c>
      <c r="R16" s="540">
        <v>92.05</v>
      </c>
      <c r="S16" s="541">
        <f t="shared" si="4"/>
        <v>105.86</v>
      </c>
      <c r="T16" s="540">
        <v>66.33</v>
      </c>
      <c r="U16" s="543">
        <f t="shared" si="5"/>
        <v>76.28</v>
      </c>
      <c r="V16" s="540">
        <v>599.13</v>
      </c>
      <c r="W16" s="541">
        <f t="shared" si="6"/>
        <v>689</v>
      </c>
      <c r="X16" s="540">
        <v>313.36</v>
      </c>
      <c r="Y16" s="541">
        <f t="shared" si="7"/>
        <v>360.36</v>
      </c>
      <c r="Z16" s="540">
        <v>76.59</v>
      </c>
      <c r="AA16" s="542">
        <f t="shared" si="8"/>
        <v>88.08</v>
      </c>
      <c r="AB16" s="540">
        <v>322.91000000000003</v>
      </c>
      <c r="AC16" s="541">
        <f t="shared" si="9"/>
        <v>371.35</v>
      </c>
      <c r="AD16" s="540">
        <v>281.23</v>
      </c>
      <c r="AE16" s="541">
        <f t="shared" si="10"/>
        <v>323.41000000000003</v>
      </c>
      <c r="AF16" s="540">
        <v>66.33</v>
      </c>
      <c r="AG16" s="543">
        <f t="shared" si="11"/>
        <v>76.28</v>
      </c>
      <c r="AH16" s="333">
        <v>39.33</v>
      </c>
      <c r="AI16" s="230">
        <f t="shared" si="12"/>
        <v>45.23</v>
      </c>
      <c r="AK16" s="62"/>
      <c r="AL16" s="546"/>
      <c r="AM16" s="64"/>
      <c r="AN16" s="65"/>
      <c r="AO16" s="65"/>
      <c r="AP16" s="65"/>
      <c r="AQ16" s="4"/>
      <c r="AU16" s="66"/>
      <c r="AV16" s="66"/>
      <c r="AW16" s="66"/>
      <c r="AX16" s="66"/>
    </row>
    <row r="17" spans="1:50" ht="21.6" customHeight="1" x14ac:dyDescent="0.2">
      <c r="A17" s="1" t="s">
        <v>122</v>
      </c>
      <c r="B17" s="1" t="s">
        <v>123</v>
      </c>
      <c r="C17" s="1">
        <v>2</v>
      </c>
      <c r="D17" s="1">
        <v>2</v>
      </c>
      <c r="E17" s="1" t="str">
        <f t="shared" si="13"/>
        <v>MiCPPn222N</v>
      </c>
      <c r="G17" s="19"/>
      <c r="H17" s="67"/>
      <c r="I17" s="328" t="s">
        <v>70</v>
      </c>
      <c r="J17" s="53">
        <v>404.29</v>
      </c>
      <c r="K17" s="68">
        <f t="shared" si="0"/>
        <v>464.93</v>
      </c>
      <c r="L17" s="53">
        <v>122.49</v>
      </c>
      <c r="M17" s="68">
        <f t="shared" si="1"/>
        <v>140.86000000000001</v>
      </c>
      <c r="N17" s="53">
        <v>75.569999999999993</v>
      </c>
      <c r="O17" s="226">
        <f t="shared" si="2"/>
        <v>86.91</v>
      </c>
      <c r="P17" s="53">
        <v>131.88</v>
      </c>
      <c r="Q17" s="68">
        <f t="shared" si="3"/>
        <v>151.66</v>
      </c>
      <c r="R17" s="53">
        <v>90.77</v>
      </c>
      <c r="S17" s="68">
        <f t="shared" si="4"/>
        <v>104.39</v>
      </c>
      <c r="T17" s="53">
        <v>65.430000000000007</v>
      </c>
      <c r="U17" s="71">
        <f t="shared" si="5"/>
        <v>75.239999999999995</v>
      </c>
      <c r="V17" s="53">
        <v>593.47</v>
      </c>
      <c r="W17" s="68">
        <f t="shared" si="6"/>
        <v>682.49</v>
      </c>
      <c r="X17" s="53">
        <v>311.66000000000003</v>
      </c>
      <c r="Y17" s="68">
        <f t="shared" si="7"/>
        <v>358.41</v>
      </c>
      <c r="Z17" s="53">
        <v>75.569999999999993</v>
      </c>
      <c r="AA17" s="226">
        <f t="shared" si="8"/>
        <v>86.91</v>
      </c>
      <c r="AB17" s="53">
        <v>321.05</v>
      </c>
      <c r="AC17" s="68">
        <f t="shared" si="9"/>
        <v>369.21</v>
      </c>
      <c r="AD17" s="53">
        <v>279.95</v>
      </c>
      <c r="AE17" s="68">
        <f t="shared" si="10"/>
        <v>321.94</v>
      </c>
      <c r="AF17" s="53">
        <v>65.430000000000007</v>
      </c>
      <c r="AG17" s="71">
        <f t="shared" si="11"/>
        <v>75.239999999999995</v>
      </c>
      <c r="AH17" s="330">
        <v>36.01</v>
      </c>
      <c r="AI17" s="241">
        <f t="shared" si="12"/>
        <v>41.41</v>
      </c>
      <c r="AJ17" s="548"/>
      <c r="AK17" s="62"/>
      <c r="AL17" s="546"/>
      <c r="AM17" s="75"/>
      <c r="AN17" s="75"/>
      <c r="AO17" s="75"/>
      <c r="AP17" s="75"/>
      <c r="AQ17" s="4"/>
      <c r="AU17" s="66"/>
      <c r="AV17" s="66"/>
      <c r="AW17" s="66"/>
      <c r="AX17" s="66"/>
    </row>
    <row r="18" spans="1:50" ht="21.6" customHeight="1" x14ac:dyDescent="0.2">
      <c r="A18" s="1" t="s">
        <v>122</v>
      </c>
      <c r="B18" s="1" t="s">
        <v>123</v>
      </c>
      <c r="C18" s="1">
        <v>2</v>
      </c>
      <c r="D18" s="1">
        <v>3</v>
      </c>
      <c r="E18" s="1" t="str">
        <f t="shared" si="13"/>
        <v>MiCPPn223N</v>
      </c>
      <c r="G18" s="19"/>
      <c r="H18" s="67"/>
      <c r="I18" s="328" t="s">
        <v>71</v>
      </c>
      <c r="J18" s="53">
        <v>391.48</v>
      </c>
      <c r="K18" s="68">
        <f t="shared" si="0"/>
        <v>450.2</v>
      </c>
      <c r="L18" s="53">
        <v>118.6</v>
      </c>
      <c r="M18" s="68">
        <f t="shared" si="1"/>
        <v>136.38999999999999</v>
      </c>
      <c r="N18" s="53">
        <v>73.16</v>
      </c>
      <c r="O18" s="226">
        <f t="shared" si="2"/>
        <v>84.13</v>
      </c>
      <c r="P18" s="53">
        <v>127.69</v>
      </c>
      <c r="Q18" s="68">
        <f t="shared" si="3"/>
        <v>146.84</v>
      </c>
      <c r="R18" s="53">
        <v>87.9</v>
      </c>
      <c r="S18" s="68">
        <f t="shared" si="4"/>
        <v>101.09</v>
      </c>
      <c r="T18" s="53">
        <v>63.36</v>
      </c>
      <c r="U18" s="71">
        <f t="shared" si="5"/>
        <v>72.86</v>
      </c>
      <c r="V18" s="53">
        <v>580.66</v>
      </c>
      <c r="W18" s="68">
        <f t="shared" si="6"/>
        <v>667.76</v>
      </c>
      <c r="X18" s="53">
        <v>307.77999999999997</v>
      </c>
      <c r="Y18" s="68">
        <f t="shared" si="7"/>
        <v>353.95</v>
      </c>
      <c r="Z18" s="53">
        <v>73.16</v>
      </c>
      <c r="AA18" s="226">
        <f t="shared" si="8"/>
        <v>84.13</v>
      </c>
      <c r="AB18" s="53">
        <v>316.87</v>
      </c>
      <c r="AC18" s="68">
        <f t="shared" si="9"/>
        <v>364.4</v>
      </c>
      <c r="AD18" s="53">
        <v>277.08</v>
      </c>
      <c r="AE18" s="68">
        <f t="shared" si="10"/>
        <v>318.64</v>
      </c>
      <c r="AF18" s="53">
        <v>63.36</v>
      </c>
      <c r="AG18" s="71">
        <f t="shared" si="11"/>
        <v>72.86</v>
      </c>
      <c r="AH18" s="330">
        <v>20.3</v>
      </c>
      <c r="AI18" s="241">
        <f t="shared" si="12"/>
        <v>23.35</v>
      </c>
      <c r="AJ18" s="548"/>
      <c r="AK18" s="62"/>
      <c r="AL18" s="546"/>
      <c r="AM18" s="75"/>
      <c r="AN18" s="75"/>
      <c r="AO18" s="75"/>
      <c r="AP18" s="75"/>
      <c r="AQ18" s="4"/>
      <c r="AU18" s="66"/>
      <c r="AV18" s="66"/>
      <c r="AW18" s="66"/>
      <c r="AX18" s="66"/>
    </row>
    <row r="19" spans="1:50" ht="21.6" customHeight="1" x14ac:dyDescent="0.2">
      <c r="A19" s="1" t="s">
        <v>122</v>
      </c>
      <c r="B19" s="1" t="s">
        <v>123</v>
      </c>
      <c r="C19" s="1">
        <v>2</v>
      </c>
      <c r="D19" s="1">
        <v>4</v>
      </c>
      <c r="E19" s="1" t="str">
        <f t="shared" si="13"/>
        <v>MiCPPn224N</v>
      </c>
      <c r="G19" s="19"/>
      <c r="H19" s="76"/>
      <c r="I19" s="331" t="s">
        <v>72</v>
      </c>
      <c r="J19" s="77">
        <v>368.98</v>
      </c>
      <c r="K19" s="78">
        <f t="shared" si="0"/>
        <v>424.33</v>
      </c>
      <c r="L19" s="77">
        <v>111.76</v>
      </c>
      <c r="M19" s="78">
        <f t="shared" si="1"/>
        <v>128.52000000000001</v>
      </c>
      <c r="N19" s="77">
        <v>69</v>
      </c>
      <c r="O19" s="232">
        <f t="shared" si="2"/>
        <v>79.349999999999994</v>
      </c>
      <c r="P19" s="77">
        <v>120.36</v>
      </c>
      <c r="Q19" s="78">
        <f t="shared" si="3"/>
        <v>138.41</v>
      </c>
      <c r="R19" s="77">
        <v>82.83</v>
      </c>
      <c r="S19" s="78">
        <f t="shared" si="4"/>
        <v>95.25</v>
      </c>
      <c r="T19" s="77">
        <v>59.72</v>
      </c>
      <c r="U19" s="81">
        <f t="shared" si="5"/>
        <v>68.680000000000007</v>
      </c>
      <c r="V19" s="77">
        <v>558.16</v>
      </c>
      <c r="W19" s="78">
        <f t="shared" si="6"/>
        <v>641.88</v>
      </c>
      <c r="X19" s="77">
        <v>300.94</v>
      </c>
      <c r="Y19" s="78">
        <f t="shared" si="7"/>
        <v>346.08</v>
      </c>
      <c r="Z19" s="77">
        <v>69</v>
      </c>
      <c r="AA19" s="232">
        <f t="shared" si="8"/>
        <v>79.349999999999994</v>
      </c>
      <c r="AB19" s="77">
        <v>309.52999999999997</v>
      </c>
      <c r="AC19" s="78">
        <f t="shared" si="9"/>
        <v>355.96</v>
      </c>
      <c r="AD19" s="77">
        <v>272</v>
      </c>
      <c r="AE19" s="78">
        <f t="shared" si="10"/>
        <v>312.8</v>
      </c>
      <c r="AF19" s="77">
        <v>59.72</v>
      </c>
      <c r="AG19" s="81">
        <f t="shared" si="11"/>
        <v>68.680000000000007</v>
      </c>
      <c r="AH19" s="332">
        <v>15.02</v>
      </c>
      <c r="AI19" s="233">
        <f t="shared" si="12"/>
        <v>17.27</v>
      </c>
      <c r="AJ19" s="66"/>
      <c r="AK19" s="62"/>
      <c r="AL19" s="546"/>
      <c r="AM19" s="89"/>
      <c r="AN19" s="89"/>
      <c r="AO19" s="89"/>
      <c r="AP19" s="89"/>
      <c r="AQ19" s="4"/>
      <c r="AU19" s="66"/>
      <c r="AV19" s="66"/>
      <c r="AW19" s="66"/>
      <c r="AX19" s="66"/>
    </row>
    <row r="20" spans="1:50" ht="21.6" customHeight="1" x14ac:dyDescent="0.2">
      <c r="A20" s="1" t="s">
        <v>122</v>
      </c>
      <c r="B20" s="1" t="s">
        <v>123</v>
      </c>
      <c r="C20" s="1">
        <v>3</v>
      </c>
      <c r="D20" s="1">
        <v>1</v>
      </c>
      <c r="E20" s="1" t="str">
        <f t="shared" si="13"/>
        <v>MiCPPn231N</v>
      </c>
      <c r="G20" s="19"/>
      <c r="H20" s="539" t="s">
        <v>26</v>
      </c>
      <c r="I20" s="328" t="s">
        <v>22</v>
      </c>
      <c r="J20" s="540">
        <v>414.08</v>
      </c>
      <c r="K20" s="541">
        <f t="shared" si="0"/>
        <v>476.19</v>
      </c>
      <c r="L20" s="540">
        <v>125.48</v>
      </c>
      <c r="M20" s="541">
        <f t="shared" si="1"/>
        <v>144.30000000000001</v>
      </c>
      <c r="N20" s="540">
        <v>77.39</v>
      </c>
      <c r="O20" s="542">
        <f t="shared" si="2"/>
        <v>89</v>
      </c>
      <c r="P20" s="540">
        <v>135.09</v>
      </c>
      <c r="Q20" s="541">
        <f t="shared" si="3"/>
        <v>155.35</v>
      </c>
      <c r="R20" s="540">
        <v>92.96</v>
      </c>
      <c r="S20" s="541">
        <f t="shared" si="4"/>
        <v>106.9</v>
      </c>
      <c r="T20" s="540">
        <v>67.03</v>
      </c>
      <c r="U20" s="543">
        <f t="shared" si="5"/>
        <v>77.08</v>
      </c>
      <c r="V20" s="540">
        <v>603.26</v>
      </c>
      <c r="W20" s="541">
        <f t="shared" si="6"/>
        <v>693.75</v>
      </c>
      <c r="X20" s="540">
        <v>314.66000000000003</v>
      </c>
      <c r="Y20" s="541">
        <f t="shared" si="7"/>
        <v>361.86</v>
      </c>
      <c r="Z20" s="540">
        <v>77.39</v>
      </c>
      <c r="AA20" s="542">
        <f t="shared" si="8"/>
        <v>89</v>
      </c>
      <c r="AB20" s="540">
        <v>324.26</v>
      </c>
      <c r="AC20" s="541">
        <f t="shared" si="9"/>
        <v>372.9</v>
      </c>
      <c r="AD20" s="540">
        <v>282.14</v>
      </c>
      <c r="AE20" s="541">
        <f t="shared" si="10"/>
        <v>324.45999999999998</v>
      </c>
      <c r="AF20" s="540">
        <v>67.03</v>
      </c>
      <c r="AG20" s="543">
        <f t="shared" si="11"/>
        <v>77.08</v>
      </c>
      <c r="AH20" s="333">
        <v>39.36</v>
      </c>
      <c r="AI20" s="230">
        <f t="shared" si="12"/>
        <v>45.26</v>
      </c>
      <c r="AK20" s="62"/>
      <c r="AL20" s="546"/>
      <c r="AM20" s="64"/>
      <c r="AN20" s="65"/>
      <c r="AO20" s="65"/>
      <c r="AP20" s="65"/>
      <c r="AQ20" s="4"/>
      <c r="AU20" s="66"/>
      <c r="AV20" s="66"/>
      <c r="AW20" s="66"/>
      <c r="AX20" s="66"/>
    </row>
    <row r="21" spans="1:50" ht="21.6" customHeight="1" x14ac:dyDescent="0.2">
      <c r="A21" s="1" t="s">
        <v>122</v>
      </c>
      <c r="B21" s="1" t="s">
        <v>123</v>
      </c>
      <c r="C21" s="1">
        <v>3</v>
      </c>
      <c r="D21" s="1">
        <v>2</v>
      </c>
      <c r="E21" s="1" t="str">
        <f t="shared" si="13"/>
        <v>MiCPPn232N</v>
      </c>
      <c r="G21" s="19"/>
      <c r="H21" s="67"/>
      <c r="I21" s="328" t="s">
        <v>70</v>
      </c>
      <c r="J21" s="53">
        <v>408.31</v>
      </c>
      <c r="K21" s="68">
        <f t="shared" si="0"/>
        <v>469.56</v>
      </c>
      <c r="L21" s="53">
        <v>123.67</v>
      </c>
      <c r="M21" s="68">
        <f t="shared" si="1"/>
        <v>142.22</v>
      </c>
      <c r="N21" s="53">
        <v>76.28</v>
      </c>
      <c r="O21" s="226">
        <f t="shared" si="2"/>
        <v>87.72</v>
      </c>
      <c r="P21" s="53">
        <v>133.16</v>
      </c>
      <c r="Q21" s="68">
        <f t="shared" si="3"/>
        <v>153.13</v>
      </c>
      <c r="R21" s="53">
        <v>91.64</v>
      </c>
      <c r="S21" s="68">
        <f t="shared" si="4"/>
        <v>105.39</v>
      </c>
      <c r="T21" s="53">
        <v>66.069999999999993</v>
      </c>
      <c r="U21" s="71">
        <f t="shared" si="5"/>
        <v>75.98</v>
      </c>
      <c r="V21" s="53">
        <v>597.48</v>
      </c>
      <c r="W21" s="68">
        <f t="shared" si="6"/>
        <v>687.1</v>
      </c>
      <c r="X21" s="53">
        <v>312.85000000000002</v>
      </c>
      <c r="Y21" s="68">
        <f t="shared" si="7"/>
        <v>359.78</v>
      </c>
      <c r="Z21" s="53">
        <v>76.28</v>
      </c>
      <c r="AA21" s="226">
        <f t="shared" si="8"/>
        <v>87.72</v>
      </c>
      <c r="AB21" s="53">
        <v>322.33999999999997</v>
      </c>
      <c r="AC21" s="68">
        <f t="shared" si="9"/>
        <v>370.69</v>
      </c>
      <c r="AD21" s="53">
        <v>280.82</v>
      </c>
      <c r="AE21" s="68">
        <f t="shared" si="10"/>
        <v>322.94</v>
      </c>
      <c r="AF21" s="53">
        <v>66.069999999999993</v>
      </c>
      <c r="AG21" s="71">
        <f t="shared" si="11"/>
        <v>75.98</v>
      </c>
      <c r="AH21" s="330">
        <v>36.130000000000003</v>
      </c>
      <c r="AI21" s="241">
        <f t="shared" si="12"/>
        <v>41.55</v>
      </c>
      <c r="AJ21" s="548"/>
      <c r="AK21" s="62"/>
      <c r="AL21" s="546"/>
      <c r="AM21" s="75"/>
      <c r="AN21" s="75"/>
      <c r="AO21" s="75"/>
      <c r="AP21" s="75"/>
      <c r="AQ21" s="4"/>
      <c r="AU21" s="66"/>
      <c r="AV21" s="66"/>
      <c r="AW21" s="66"/>
      <c r="AX21" s="66"/>
    </row>
    <row r="22" spans="1:50" ht="21.6" customHeight="1" x14ac:dyDescent="0.2">
      <c r="A22" s="1" t="s">
        <v>122</v>
      </c>
      <c r="B22" s="1" t="s">
        <v>123</v>
      </c>
      <c r="C22" s="1">
        <v>3</v>
      </c>
      <c r="D22" s="1">
        <v>3</v>
      </c>
      <c r="E22" s="1" t="str">
        <f t="shared" si="13"/>
        <v>MiCPPn233N</v>
      </c>
      <c r="G22" s="19"/>
      <c r="H22" s="67"/>
      <c r="I22" s="328" t="s">
        <v>71</v>
      </c>
      <c r="J22" s="53">
        <v>395.41</v>
      </c>
      <c r="K22" s="68">
        <f t="shared" si="0"/>
        <v>454.72</v>
      </c>
      <c r="L22" s="53">
        <v>119.77</v>
      </c>
      <c r="M22" s="68">
        <f t="shared" si="1"/>
        <v>137.74</v>
      </c>
      <c r="N22" s="53">
        <v>73.89</v>
      </c>
      <c r="O22" s="226">
        <f t="shared" si="2"/>
        <v>84.97</v>
      </c>
      <c r="P22" s="53">
        <v>128.97</v>
      </c>
      <c r="Q22" s="68">
        <f t="shared" si="3"/>
        <v>148.32</v>
      </c>
      <c r="R22" s="53">
        <v>88.78</v>
      </c>
      <c r="S22" s="68">
        <f t="shared" si="4"/>
        <v>102.1</v>
      </c>
      <c r="T22" s="53">
        <v>63.99</v>
      </c>
      <c r="U22" s="71">
        <f t="shared" si="5"/>
        <v>73.59</v>
      </c>
      <c r="V22" s="53">
        <v>584.59</v>
      </c>
      <c r="W22" s="68">
        <f t="shared" si="6"/>
        <v>672.28</v>
      </c>
      <c r="X22" s="53">
        <v>308.94</v>
      </c>
      <c r="Y22" s="68">
        <f t="shared" si="7"/>
        <v>355.28</v>
      </c>
      <c r="Z22" s="53">
        <v>73.89</v>
      </c>
      <c r="AA22" s="226">
        <f t="shared" si="8"/>
        <v>84.97</v>
      </c>
      <c r="AB22" s="53">
        <v>318.14999999999998</v>
      </c>
      <c r="AC22" s="68">
        <f t="shared" si="9"/>
        <v>365.87</v>
      </c>
      <c r="AD22" s="53">
        <v>277.95</v>
      </c>
      <c r="AE22" s="68">
        <f t="shared" si="10"/>
        <v>319.64</v>
      </c>
      <c r="AF22" s="53">
        <v>63.99</v>
      </c>
      <c r="AG22" s="71">
        <f t="shared" si="11"/>
        <v>73.59</v>
      </c>
      <c r="AH22" s="330">
        <v>20.38</v>
      </c>
      <c r="AI22" s="241">
        <f t="shared" si="12"/>
        <v>23.44</v>
      </c>
      <c r="AJ22" s="548"/>
      <c r="AK22" s="62"/>
      <c r="AL22" s="546"/>
      <c r="AM22" s="75"/>
      <c r="AN22" s="75"/>
      <c r="AO22" s="75"/>
      <c r="AP22" s="75"/>
      <c r="AQ22" s="4"/>
      <c r="AU22" s="66"/>
      <c r="AV22" s="66"/>
      <c r="AW22" s="66"/>
      <c r="AX22" s="66"/>
    </row>
    <row r="23" spans="1:50" ht="21.6" customHeight="1" thickBot="1" x14ac:dyDescent="0.25">
      <c r="A23" s="1" t="s">
        <v>122</v>
      </c>
      <c r="B23" s="1" t="s">
        <v>123</v>
      </c>
      <c r="C23" s="1">
        <v>3</v>
      </c>
      <c r="D23" s="1">
        <v>4</v>
      </c>
      <c r="E23" s="1" t="str">
        <f t="shared" si="13"/>
        <v>MiCPPn234N</v>
      </c>
      <c r="G23" s="19"/>
      <c r="H23" s="334"/>
      <c r="I23" s="549" t="s">
        <v>72</v>
      </c>
      <c r="J23" s="102">
        <v>372.58</v>
      </c>
      <c r="K23" s="336">
        <f t="shared" si="0"/>
        <v>428.47</v>
      </c>
      <c r="L23" s="102">
        <v>112.91</v>
      </c>
      <c r="M23" s="336">
        <f t="shared" si="1"/>
        <v>129.85</v>
      </c>
      <c r="N23" s="102">
        <v>69.709999999999994</v>
      </c>
      <c r="O23" s="337">
        <f t="shared" si="2"/>
        <v>80.17</v>
      </c>
      <c r="P23" s="102">
        <v>121.61</v>
      </c>
      <c r="Q23" s="336">
        <f t="shared" si="3"/>
        <v>139.85</v>
      </c>
      <c r="R23" s="102">
        <v>83.74</v>
      </c>
      <c r="S23" s="336">
        <f t="shared" si="4"/>
        <v>96.3</v>
      </c>
      <c r="T23" s="102">
        <v>60.38</v>
      </c>
      <c r="U23" s="338">
        <f t="shared" si="5"/>
        <v>69.44</v>
      </c>
      <c r="V23" s="102">
        <v>561.75</v>
      </c>
      <c r="W23" s="336">
        <f t="shared" si="6"/>
        <v>646.01</v>
      </c>
      <c r="X23" s="102">
        <v>302.08</v>
      </c>
      <c r="Y23" s="336">
        <f t="shared" si="7"/>
        <v>347.39</v>
      </c>
      <c r="Z23" s="102">
        <v>69.709999999999994</v>
      </c>
      <c r="AA23" s="337">
        <f t="shared" si="8"/>
        <v>80.17</v>
      </c>
      <c r="AB23" s="102">
        <v>310.79000000000002</v>
      </c>
      <c r="AC23" s="336">
        <f t="shared" si="9"/>
        <v>357.41</v>
      </c>
      <c r="AD23" s="102">
        <v>272.91000000000003</v>
      </c>
      <c r="AE23" s="336">
        <f t="shared" si="10"/>
        <v>313.85000000000002</v>
      </c>
      <c r="AF23" s="102">
        <v>60.38</v>
      </c>
      <c r="AG23" s="338">
        <f t="shared" si="11"/>
        <v>69.44</v>
      </c>
      <c r="AH23" s="339">
        <v>15.13</v>
      </c>
      <c r="AI23" s="340">
        <f t="shared" si="12"/>
        <v>17.399999999999999</v>
      </c>
      <c r="AJ23" s="66"/>
      <c r="AK23" s="62"/>
      <c r="AL23" s="546"/>
      <c r="AM23" s="89"/>
      <c r="AN23" s="89"/>
      <c r="AO23" s="89"/>
      <c r="AP23" s="89"/>
      <c r="AQ23" s="4"/>
      <c r="AU23" s="66"/>
      <c r="AV23" s="66"/>
      <c r="AW23" s="66"/>
      <c r="AX23" s="66"/>
    </row>
    <row r="24" spans="1:50" ht="20.25" customHeight="1" x14ac:dyDescent="0.2">
      <c r="G24" s="90"/>
      <c r="H24" s="114"/>
      <c r="I24" s="350" t="s">
        <v>77</v>
      </c>
      <c r="J24" s="116"/>
      <c r="K24" s="117"/>
      <c r="L24" s="116"/>
      <c r="M24" s="117"/>
      <c r="N24" s="116"/>
      <c r="O24" s="117"/>
      <c r="P24" s="116"/>
      <c r="Q24" s="117"/>
      <c r="R24" s="116"/>
      <c r="S24" s="117"/>
      <c r="T24" s="116"/>
      <c r="U24" s="117"/>
      <c r="V24" s="119"/>
      <c r="W24" s="120"/>
      <c r="X24" s="66"/>
      <c r="Y24" s="62"/>
      <c r="Z24" s="89"/>
      <c r="AA24" s="89"/>
      <c r="AB24" s="89"/>
      <c r="AC24" s="89"/>
      <c r="AD24" s="89"/>
      <c r="AE24" s="4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31"/>
      <c r="O25" s="31"/>
      <c r="P25" s="116"/>
      <c r="Q25" s="117"/>
      <c r="R25" s="116"/>
      <c r="S25" s="117"/>
      <c r="T25" s="116"/>
      <c r="U25" s="117"/>
      <c r="V25" s="31"/>
      <c r="W25" s="31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38.25" customHeight="1" x14ac:dyDescent="0.35">
      <c r="G26" s="90"/>
      <c r="H26" s="376" t="s">
        <v>27</v>
      </c>
      <c r="I26" s="377"/>
      <c r="J26" s="364" t="s">
        <v>124</v>
      </c>
      <c r="K26" s="374"/>
      <c r="L26" s="364" t="s">
        <v>53</v>
      </c>
      <c r="M26" s="375"/>
      <c r="N26" s="31"/>
      <c r="O26" s="31"/>
      <c r="P26" s="31"/>
      <c r="Q26" s="31"/>
      <c r="R26" s="31"/>
      <c r="S26" s="31"/>
      <c r="T26" s="31"/>
      <c r="U26" s="31"/>
      <c r="V26" s="118"/>
      <c r="W26" s="118"/>
    </row>
    <row r="27" spans="1:50" ht="20.25" customHeight="1" thickBot="1" x14ac:dyDescent="0.4">
      <c r="G27" s="90"/>
      <c r="H27" s="550"/>
      <c r="I27" s="384"/>
      <c r="J27" s="433"/>
      <c r="K27" s="129"/>
      <c r="L27" s="433"/>
      <c r="M27" s="30"/>
      <c r="N27" s="31"/>
      <c r="O27" s="31"/>
      <c r="P27" s="31"/>
      <c r="Q27" s="31"/>
      <c r="R27" s="31"/>
      <c r="S27" s="31"/>
      <c r="T27" s="31"/>
      <c r="U27" s="31"/>
      <c r="V27" s="551"/>
      <c r="W27" s="551"/>
    </row>
    <row r="28" spans="1:50" ht="63.6" customHeight="1" x14ac:dyDescent="0.35">
      <c r="A28" s="1" t="s">
        <v>13</v>
      </c>
      <c r="B28" s="1" t="s">
        <v>14</v>
      </c>
      <c r="C28" s="1" t="s">
        <v>15</v>
      </c>
      <c r="D28" s="1" t="s">
        <v>9</v>
      </c>
      <c r="E28" s="1" t="s">
        <v>16</v>
      </c>
      <c r="G28" s="90"/>
      <c r="H28" s="135"/>
      <c r="I28" s="136"/>
      <c r="J28" s="139"/>
      <c r="K28" s="138" t="s">
        <v>18</v>
      </c>
      <c r="L28" s="139"/>
      <c r="M28" s="134" t="s">
        <v>18</v>
      </c>
      <c r="N28" s="552"/>
      <c r="O28" s="553"/>
      <c r="P28" s="362" t="s">
        <v>30</v>
      </c>
      <c r="Q28" s="374"/>
      <c r="R28" s="362" t="s">
        <v>125</v>
      </c>
      <c r="S28" s="375"/>
      <c r="T28" s="31"/>
      <c r="U28" s="373" t="s">
        <v>126</v>
      </c>
      <c r="V28" s="364"/>
      <c r="W28" s="375"/>
    </row>
    <row r="29" spans="1:50" ht="21.6" customHeight="1" x14ac:dyDescent="0.35">
      <c r="A29" s="1" t="s">
        <v>122</v>
      </c>
      <c r="B29" s="1" t="s">
        <v>123</v>
      </c>
      <c r="C29" s="1">
        <v>0</v>
      </c>
      <c r="D29" s="1">
        <v>1</v>
      </c>
      <c r="E29" s="1" t="str">
        <f>B29&amp;C29&amp;D29&amp;IF($A$2="Non-municipal","N",IF($A$2="Municiple","Y","error"))</f>
        <v>MiCPPn201N</v>
      </c>
      <c r="G29" s="90"/>
      <c r="H29" s="554" t="s">
        <v>32</v>
      </c>
      <c r="I29" s="555"/>
      <c r="J29" s="438">
        <v>21.25</v>
      </c>
      <c r="K29" s="439">
        <f>ROUND(J29 * (1 + VAT), 2)</f>
        <v>24.44</v>
      </c>
      <c r="L29" s="235">
        <v>4.67</v>
      </c>
      <c r="M29" s="236">
        <f>ROUND(L29 * (1 + VAT), 2)</f>
        <v>5.37</v>
      </c>
      <c r="N29" s="552"/>
      <c r="O29" s="556" t="s">
        <v>9</v>
      </c>
      <c r="P29" s="132"/>
      <c r="Q29" s="46" t="s">
        <v>18</v>
      </c>
      <c r="R29" s="132"/>
      <c r="S29" s="49" t="s">
        <v>18</v>
      </c>
      <c r="T29" s="31"/>
      <c r="U29" s="557"/>
      <c r="V29" s="379"/>
      <c r="W29" s="49" t="s">
        <v>18</v>
      </c>
    </row>
    <row r="30" spans="1:50" ht="21.6" customHeight="1" x14ac:dyDescent="0.35">
      <c r="A30" s="1" t="s">
        <v>122</v>
      </c>
      <c r="B30" s="1" t="s">
        <v>123</v>
      </c>
      <c r="C30" s="1">
        <v>0</v>
      </c>
      <c r="D30" s="1">
        <v>1</v>
      </c>
      <c r="E30" s="1" t="str">
        <f>B30&amp;C30&amp;D30&amp;IF($A$2="Non-municipal","N",IF($A$2="Municiple","Y","error"))</f>
        <v>MiCPPn201N</v>
      </c>
      <c r="G30" s="90"/>
      <c r="H30" s="558" t="s">
        <v>34</v>
      </c>
      <c r="I30" s="145"/>
      <c r="J30" s="444">
        <v>97.04</v>
      </c>
      <c r="K30" s="291">
        <f>ROUND(J30 * (1 + VAT), 2)</f>
        <v>111.6</v>
      </c>
      <c r="L30" s="290">
        <v>27.22</v>
      </c>
      <c r="M30" s="292">
        <f>ROUND(L30 * (1 + VAT), 2)</f>
        <v>31.3</v>
      </c>
      <c r="N30" s="552"/>
      <c r="O30" s="559" t="s">
        <v>22</v>
      </c>
      <c r="P30" s="441">
        <v>0.6</v>
      </c>
      <c r="Q30" s="560">
        <f>ROUND(P30 * (1 + VAT), 2)</f>
        <v>0.69</v>
      </c>
      <c r="R30" s="142">
        <v>24.17</v>
      </c>
      <c r="S30" s="143">
        <f>ROUND(R30 * (1 + VAT), 2)</f>
        <v>27.8</v>
      </c>
      <c r="T30" s="31"/>
      <c r="U30" s="561" t="s">
        <v>22</v>
      </c>
      <c r="V30" s="562">
        <v>0</v>
      </c>
      <c r="W30" s="563">
        <f>ROUND(V30 * (1 + VAT), 2)</f>
        <v>0</v>
      </c>
    </row>
    <row r="31" spans="1:50" ht="21.6" customHeight="1" x14ac:dyDescent="0.35">
      <c r="A31" s="1" t="s">
        <v>122</v>
      </c>
      <c r="B31" s="1" t="s">
        <v>123</v>
      </c>
      <c r="C31" s="1">
        <v>0</v>
      </c>
      <c r="D31" s="1">
        <v>1</v>
      </c>
      <c r="E31" s="1" t="str">
        <f>B31&amp;C31&amp;D31&amp;IF($A$2="Non-municipal","N",IF($A$2="Municiple","Y","error"))</f>
        <v>MiCPPn201N</v>
      </c>
      <c r="G31" s="90"/>
      <c r="H31" s="558" t="s">
        <v>35</v>
      </c>
      <c r="I31" s="145"/>
      <c r="J31" s="444">
        <v>298.57</v>
      </c>
      <c r="K31" s="291">
        <f>ROUND(J31 * (1 + VAT), 2)</f>
        <v>343.36</v>
      </c>
      <c r="L31" s="290">
        <v>54.04</v>
      </c>
      <c r="M31" s="292">
        <f>ROUND(L31 * (1 + VAT), 2)</f>
        <v>62.15</v>
      </c>
      <c r="N31" s="552"/>
      <c r="O31" s="564" t="s">
        <v>70</v>
      </c>
      <c r="P31" s="447">
        <v>0.59</v>
      </c>
      <c r="Q31" s="565">
        <f>ROUND(P31 * (1 + VAT), 2)</f>
        <v>0.68</v>
      </c>
      <c r="R31" s="566">
        <v>10.130000000000001</v>
      </c>
      <c r="S31" s="448">
        <f>ROUND(R31 * (1 + VAT), 2)</f>
        <v>11.65</v>
      </c>
      <c r="T31" s="31"/>
      <c r="U31" s="567" t="s">
        <v>70</v>
      </c>
      <c r="V31" s="568">
        <v>0</v>
      </c>
      <c r="W31" s="569">
        <f>ROUND(V31 * (1 + VAT), 2)</f>
        <v>0</v>
      </c>
    </row>
    <row r="32" spans="1:50" ht="21.6" customHeight="1" x14ac:dyDescent="0.35">
      <c r="A32" s="1" t="s">
        <v>122</v>
      </c>
      <c r="B32" s="1" t="s">
        <v>123</v>
      </c>
      <c r="C32" s="1">
        <v>0</v>
      </c>
      <c r="D32" s="1">
        <v>1</v>
      </c>
      <c r="E32" s="1" t="str">
        <f>B32&amp;C32&amp;D32&amp;IF($A$2="Non-municipal","N",IF($A$2="Municiple","Y","error"))</f>
        <v>MiCPPn201N</v>
      </c>
      <c r="G32" s="90"/>
      <c r="H32" s="558" t="s">
        <v>37</v>
      </c>
      <c r="I32" s="145"/>
      <c r="J32" s="438">
        <v>298.57</v>
      </c>
      <c r="K32" s="439">
        <f>ROUND(J32 * (1 + VAT), 2)</f>
        <v>343.36</v>
      </c>
      <c r="L32" s="235">
        <v>134.56</v>
      </c>
      <c r="M32" s="236">
        <f>ROUND(L32 * (1 + VAT), 2)</f>
        <v>154.74</v>
      </c>
      <c r="N32" s="552"/>
      <c r="O32" s="564" t="s">
        <v>71</v>
      </c>
      <c r="P32" s="447">
        <v>0.56999999999999995</v>
      </c>
      <c r="Q32" s="565">
        <f>ROUND(P32 * (1 + VAT), 2)</f>
        <v>0.66</v>
      </c>
      <c r="R32" s="566">
        <v>3.53</v>
      </c>
      <c r="S32" s="448">
        <f>ROUND(R32 * (1 + VAT), 2)</f>
        <v>4.0599999999999996</v>
      </c>
      <c r="T32" s="31"/>
      <c r="U32" s="567" t="s">
        <v>71</v>
      </c>
      <c r="V32" s="407">
        <v>21.01</v>
      </c>
      <c r="W32" s="73">
        <f>ROUND(V32 * (1 + VAT), 2)</f>
        <v>24.16</v>
      </c>
      <c r="AD32" s="66"/>
      <c r="AE32" s="66"/>
      <c r="AF32" s="66"/>
    </row>
    <row r="33" spans="1:38" ht="21.6" customHeight="1" thickBot="1" x14ac:dyDescent="0.4">
      <c r="A33" s="1" t="s">
        <v>122</v>
      </c>
      <c r="B33" s="1" t="s">
        <v>123</v>
      </c>
      <c r="C33" s="1">
        <v>0</v>
      </c>
      <c r="D33" s="1">
        <v>1</v>
      </c>
      <c r="E33" s="1" t="str">
        <f>B33&amp;C33&amp;D33&amp;IF($A$2="Non-municipal","N",IF($A$2="Municiple","Y","error"))</f>
        <v>MiCPPn201N</v>
      </c>
      <c r="G33" s="90"/>
      <c r="H33" s="163" t="s">
        <v>40</v>
      </c>
      <c r="I33" s="570"/>
      <c r="J33" s="571">
        <v>5850.83</v>
      </c>
      <c r="K33" s="572">
        <f>ROUND(J33 * (1 + VAT), 2)</f>
        <v>6728.45</v>
      </c>
      <c r="L33" s="571">
        <v>186.85</v>
      </c>
      <c r="M33" s="573">
        <f>ROUND(L33 * (1 + VAT), 2)</f>
        <v>214.88</v>
      </c>
      <c r="N33" s="552"/>
      <c r="O33" s="574" t="s">
        <v>72</v>
      </c>
      <c r="P33" s="575">
        <v>0.53</v>
      </c>
      <c r="Q33" s="576">
        <f>ROUND(P33 * (1 + VAT), 2)</f>
        <v>0.61</v>
      </c>
      <c r="R33" s="577">
        <v>0</v>
      </c>
      <c r="S33" s="578">
        <f>ROUND(R33 * (1 + VAT), 2)</f>
        <v>0</v>
      </c>
      <c r="T33" s="31"/>
      <c r="U33" s="574" t="s">
        <v>72</v>
      </c>
      <c r="V33" s="420">
        <v>21.01</v>
      </c>
      <c r="W33" s="83">
        <f>ROUND(V33 * (1 + VAT), 2)</f>
        <v>24.16</v>
      </c>
      <c r="AD33" s="66"/>
      <c r="AE33" s="66"/>
      <c r="AF33" s="66"/>
    </row>
    <row r="34" spans="1:38" ht="20.25" customHeight="1" x14ac:dyDescent="0.35">
      <c r="G34" s="90"/>
      <c r="H34" s="579"/>
      <c r="I34" s="579"/>
      <c r="J34" s="459"/>
      <c r="K34" s="580"/>
      <c r="L34" s="459"/>
      <c r="M34" s="580"/>
      <c r="N34" s="118"/>
      <c r="O34" s="350" t="s">
        <v>77</v>
      </c>
      <c r="P34" s="581"/>
      <c r="Q34" s="582"/>
      <c r="R34" s="31"/>
      <c r="S34" s="31"/>
      <c r="T34" s="31"/>
      <c r="U34" s="350" t="s">
        <v>77</v>
      </c>
      <c r="V34" s="434"/>
      <c r="W34" s="351"/>
      <c r="AD34" s="66"/>
      <c r="AE34" s="66"/>
      <c r="AF34" s="66"/>
    </row>
    <row r="35" spans="1:38" ht="16.5" customHeight="1" thickBot="1" x14ac:dyDescent="0.4">
      <c r="G35" s="90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AE35" s="4"/>
      <c r="AF35" s="4"/>
      <c r="AG35" s="66"/>
      <c r="AH35" s="66"/>
      <c r="AI35" s="66"/>
      <c r="AJ35" s="66"/>
      <c r="AK35" s="66"/>
      <c r="AL35" s="66"/>
    </row>
    <row r="36" spans="1:38" ht="38.25" customHeight="1" x14ac:dyDescent="0.35">
      <c r="G36" s="90"/>
      <c r="H36" s="373" t="s">
        <v>104</v>
      </c>
      <c r="I36" s="374"/>
      <c r="J36" s="364" t="s">
        <v>105</v>
      </c>
      <c r="K36" s="375"/>
      <c r="L36" s="31"/>
      <c r="M36" s="31"/>
      <c r="N36" s="31"/>
      <c r="O36" s="193" t="s">
        <v>36</v>
      </c>
      <c r="P36" s="157"/>
      <c r="Q36" s="157"/>
      <c r="R36" s="158"/>
      <c r="S36" s="31"/>
      <c r="T36" s="31"/>
      <c r="U36" s="31"/>
      <c r="V36" s="31"/>
      <c r="W36" s="31"/>
      <c r="AE36" s="4"/>
      <c r="AF36" s="4"/>
      <c r="AG36" s="66"/>
      <c r="AH36" s="66"/>
      <c r="AI36" s="66"/>
      <c r="AJ36" s="66"/>
      <c r="AK36" s="66"/>
      <c r="AL36" s="66"/>
    </row>
    <row r="37" spans="1:38" ht="24" customHeight="1" x14ac:dyDescent="0.35">
      <c r="G37" s="90"/>
      <c r="H37" s="583"/>
      <c r="I37" s="129"/>
      <c r="J37" s="433"/>
      <c r="K37" s="30"/>
      <c r="L37" s="31"/>
      <c r="M37" s="31"/>
      <c r="N37" s="31"/>
      <c r="O37" s="584"/>
      <c r="P37" s="161"/>
      <c r="Q37" s="161"/>
      <c r="R37" s="162"/>
      <c r="S37" s="31"/>
      <c r="T37" s="31"/>
      <c r="U37" s="31"/>
      <c r="V37" s="31"/>
      <c r="W37" s="31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G38" s="90"/>
      <c r="H38" s="583"/>
      <c r="I38" s="129"/>
      <c r="J38" s="161"/>
      <c r="K38" s="162"/>
      <c r="L38" s="31"/>
      <c r="M38" s="31"/>
      <c r="N38" s="31"/>
      <c r="O38" s="584" t="s">
        <v>38</v>
      </c>
      <c r="P38" s="160"/>
      <c r="Q38" s="296" t="s">
        <v>39</v>
      </c>
      <c r="R38" s="162"/>
      <c r="S38" s="31"/>
      <c r="T38" s="31"/>
      <c r="U38" s="31"/>
      <c r="V38" s="31"/>
      <c r="W38" s="31"/>
      <c r="AA38" s="89"/>
      <c r="AB38" s="89"/>
      <c r="AC38" s="89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21.6" customHeight="1" x14ac:dyDescent="0.35">
      <c r="A39" s="1" t="s">
        <v>13</v>
      </c>
      <c r="B39" s="1" t="s">
        <v>14</v>
      </c>
      <c r="C39" s="1" t="s">
        <v>15</v>
      </c>
      <c r="D39" s="1" t="s">
        <v>9</v>
      </c>
      <c r="E39" s="1" t="s">
        <v>16</v>
      </c>
      <c r="G39" s="90"/>
      <c r="H39" s="466"/>
      <c r="I39" s="138" t="s">
        <v>18</v>
      </c>
      <c r="J39" s="585"/>
      <c r="K39" s="134" t="s">
        <v>18</v>
      </c>
      <c r="L39" s="31"/>
      <c r="M39" s="31"/>
      <c r="N39" s="31"/>
      <c r="O39" s="167"/>
      <c r="P39" s="138" t="s">
        <v>18</v>
      </c>
      <c r="Q39" s="168"/>
      <c r="R39" s="134" t="s">
        <v>18</v>
      </c>
      <c r="S39" s="31"/>
      <c r="T39" s="31"/>
      <c r="U39" s="31"/>
      <c r="V39" s="31"/>
      <c r="W39" s="31"/>
      <c r="AA39" s="89"/>
      <c r="AB39" s="89"/>
      <c r="AC39" s="89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21.6" customHeight="1" thickBot="1" x14ac:dyDescent="0.4">
      <c r="A40" s="1" t="s">
        <v>122</v>
      </c>
      <c r="B40" s="1" t="s">
        <v>123</v>
      </c>
      <c r="C40" s="1">
        <v>0</v>
      </c>
      <c r="D40" s="1">
        <v>1</v>
      </c>
      <c r="E40" s="1" t="str">
        <f>B40&amp;C40&amp;D40&amp;IF($A$2="Non-municipal","N",IF($A$2="Municiple","Y","error"))</f>
        <v>MiCPPn201N</v>
      </c>
      <c r="G40" s="90"/>
      <c r="H40" s="169">
        <v>11.63</v>
      </c>
      <c r="I40" s="586">
        <f>ROUND(H40 * (1 + VAT), 2)</f>
        <v>13.37</v>
      </c>
      <c r="J40" s="587">
        <v>5.69</v>
      </c>
      <c r="K40" s="588">
        <f>ROUND(J40 * (1 + VAT), 2)</f>
        <v>6.54</v>
      </c>
      <c r="L40" s="31"/>
      <c r="M40" s="31"/>
      <c r="N40" s="31"/>
      <c r="O40" s="169">
        <v>9.16</v>
      </c>
      <c r="P40" s="471">
        <f>ROUND(O40 * (1 + VAT), 2)</f>
        <v>10.53</v>
      </c>
      <c r="Q40" s="577">
        <v>0</v>
      </c>
      <c r="R40" s="578">
        <f>ROUND(Q40 * (1 + VAT), 2)</f>
        <v>0</v>
      </c>
      <c r="S40" s="31"/>
      <c r="T40" s="31"/>
      <c r="U40" s="31"/>
      <c r="V40" s="31"/>
      <c r="W40" s="31"/>
      <c r="AA40" s="89"/>
      <c r="AB40" s="89"/>
      <c r="AC40" s="89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0.25" customHeight="1" x14ac:dyDescent="0.3">
      <c r="G41" s="90"/>
      <c r="H41" s="196"/>
      <c r="I41" s="196"/>
      <c r="J41" s="196"/>
      <c r="K41" s="196"/>
      <c r="L41" s="196"/>
      <c r="M41" s="196"/>
      <c r="N41" s="196"/>
      <c r="O41" s="196"/>
      <c r="P41" s="589"/>
      <c r="Q41" s="196"/>
      <c r="R41" s="196"/>
      <c r="S41" s="196"/>
      <c r="T41" s="196"/>
      <c r="U41" s="196"/>
      <c r="V41" s="196"/>
      <c r="W41" s="196"/>
      <c r="AA41" s="89"/>
      <c r="AB41" s="89"/>
      <c r="AC41" s="89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20.25" customHeight="1" x14ac:dyDescent="0.2">
      <c r="A42" s="1" t="s">
        <v>122</v>
      </c>
      <c r="B42" s="1" t="s">
        <v>123</v>
      </c>
      <c r="C42" s="1">
        <v>0</v>
      </c>
      <c r="D42" s="1">
        <v>1</v>
      </c>
      <c r="E42" s="590" t="str">
        <f>B42&amp;C42&amp;D42&amp;IF($A$2="Non-municipal","N",IF($A$2="Municiple","Y","error"))</f>
        <v>MiCPPn201N</v>
      </c>
      <c r="G42" s="90"/>
      <c r="I42" s="591"/>
      <c r="J42" s="591"/>
      <c r="K42" s="591"/>
      <c r="P42" s="173"/>
      <c r="AA42" s="89"/>
      <c r="AB42" s="89"/>
      <c r="AC42" s="89"/>
      <c r="AD42" s="89"/>
      <c r="AE42" s="4"/>
      <c r="AF42" s="4"/>
      <c r="AG42" s="66"/>
      <c r="AH42" s="66"/>
      <c r="AI42" s="66"/>
      <c r="AJ42" s="66"/>
      <c r="AK42" s="66"/>
      <c r="AL42" s="66"/>
    </row>
    <row r="43" spans="1:38" ht="20.25" customHeight="1" x14ac:dyDescent="0.2">
      <c r="A43" s="1" t="s">
        <v>122</v>
      </c>
      <c r="B43" s="1" t="s">
        <v>123</v>
      </c>
      <c r="C43" s="1">
        <v>1</v>
      </c>
      <c r="D43" s="1">
        <v>2</v>
      </c>
      <c r="E43" s="590" t="str">
        <f>B43&amp;C43&amp;D43&amp;IF($A$2="Non-municipal","N",IF($A$2="Municiple","Y","error"))</f>
        <v>MiCPPn212N</v>
      </c>
      <c r="G43" s="90"/>
      <c r="I43" s="591"/>
      <c r="J43" s="591"/>
      <c r="K43" s="591"/>
      <c r="P43" s="173"/>
      <c r="V43" s="592"/>
      <c r="AA43" s="89"/>
      <c r="AB43" s="89"/>
      <c r="AC43" s="89"/>
      <c r="AD43" s="89"/>
      <c r="AE43" s="4"/>
      <c r="AF43" s="4"/>
      <c r="AG43" s="66"/>
      <c r="AH43" s="66"/>
      <c r="AI43" s="66"/>
      <c r="AJ43" s="66"/>
      <c r="AK43" s="66"/>
      <c r="AL43" s="66"/>
    </row>
    <row r="44" spans="1:38" s="591" customFormat="1" ht="12.75" customHeight="1" x14ac:dyDescent="0.2">
      <c r="A44" s="1" t="s">
        <v>122</v>
      </c>
      <c r="B44" s="1" t="s">
        <v>123</v>
      </c>
      <c r="C44" s="1">
        <v>2</v>
      </c>
      <c r="D44" s="1">
        <v>3</v>
      </c>
      <c r="E44" s="590" t="str">
        <f>B44&amp;C44&amp;D44&amp;IF($A$2="Non-municipal","N",IF($A$2="Municiple","Y","error"))</f>
        <v>MiCPPn223N</v>
      </c>
      <c r="I44" s="1"/>
      <c r="J44" s="1"/>
      <c r="K44" s="1"/>
    </row>
    <row r="45" spans="1:38" s="591" customFormat="1" x14ac:dyDescent="0.2">
      <c r="A45" s="1" t="s">
        <v>122</v>
      </c>
      <c r="B45" s="1" t="s">
        <v>123</v>
      </c>
      <c r="C45" s="1">
        <v>3</v>
      </c>
      <c r="D45" s="1">
        <v>4</v>
      </c>
      <c r="E45" s="590" t="str">
        <f>B45&amp;C45&amp;D45&amp;IF($A$2="Non-municipal","N",IF($A$2="Municiple","Y","error"))</f>
        <v>MiCPPn234N</v>
      </c>
      <c r="I45" s="1"/>
      <c r="J45" s="1"/>
      <c r="K45" s="1"/>
    </row>
    <row r="46" spans="1:38" s="591" customFormat="1" x14ac:dyDescent="0.2">
      <c r="I46" s="1"/>
      <c r="J46" s="1"/>
      <c r="K46" s="1"/>
      <c r="U46" s="1"/>
    </row>
    <row r="47" spans="1:38" s="591" customFormat="1" x14ac:dyDescent="0.2">
      <c r="I47" s="1"/>
      <c r="J47" s="1"/>
      <c r="K47" s="1"/>
    </row>
    <row r="48" spans="1:38" s="591" customFormat="1" x14ac:dyDescent="0.2">
      <c r="I48" s="1"/>
      <c r="J48" s="1"/>
      <c r="K48" s="1"/>
    </row>
    <row r="49" spans="9:11" s="591" customFormat="1" x14ac:dyDescent="0.2">
      <c r="I49" s="1"/>
      <c r="J49" s="1"/>
      <c r="K49" s="1"/>
    </row>
    <row r="50" spans="9:11" s="591" customFormat="1" x14ac:dyDescent="0.2">
      <c r="I50" s="1"/>
      <c r="J50" s="1"/>
      <c r="K50" s="1"/>
    </row>
  </sheetData>
  <mergeCells count="43">
    <mergeCell ref="H31:I31"/>
    <mergeCell ref="H32:I32"/>
    <mergeCell ref="H33:I33"/>
    <mergeCell ref="H36:I38"/>
    <mergeCell ref="J36:K37"/>
    <mergeCell ref="O36:R37"/>
    <mergeCell ref="J38:K38"/>
    <mergeCell ref="O38:P38"/>
    <mergeCell ref="Q38:R38"/>
    <mergeCell ref="H28:I28"/>
    <mergeCell ref="P28:Q28"/>
    <mergeCell ref="R28:S28"/>
    <mergeCell ref="U28:W28"/>
    <mergeCell ref="H29:I29"/>
    <mergeCell ref="H30:I30"/>
    <mergeCell ref="H12:H15"/>
    <mergeCell ref="H16:H19"/>
    <mergeCell ref="H20:H23"/>
    <mergeCell ref="H26:I26"/>
    <mergeCell ref="J26:K27"/>
    <mergeCell ref="L26:M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Y24:Y25 AK8:AK23">
    <cfRule type="cellIs" dxfId="11" priority="1" stopIfTrue="1" operator="equal">
      <formula>"check"</formula>
    </cfRule>
  </conditionalFormatting>
  <conditionalFormatting sqref="AM8 AM12 AM16 AM20">
    <cfRule type="cellIs" dxfId="10" priority="2" stopIfTrue="1" operator="notEqual">
      <formula>0</formula>
    </cfRule>
  </conditionalFormatting>
  <conditionalFormatting sqref="W1">
    <cfRule type="cellIs" dxfId="9" priority="3" stopIfTrue="1" operator="notEqual">
      <formula>0</formula>
    </cfRule>
    <cfRule type="cellIs" dxfId="8" priority="4" stopIfTrue="1" operator="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4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AX50"/>
  <sheetViews>
    <sheetView showGridLines="0" topLeftCell="I1" zoomScale="55" zoomScaleNormal="55" workbookViewId="0">
      <pane ySplit="2" topLeftCell="A18" activePane="bottomLeft" state="frozen"/>
      <selection activeCell="J8" sqref="J8"/>
      <selection pane="bottomLeft" activeCell="J8" sqref="J8"/>
    </sheetView>
  </sheetViews>
  <sheetFormatPr defaultColWidth="9.140625" defaultRowHeight="12.75" x14ac:dyDescent="0.2"/>
  <cols>
    <col min="1" max="5" width="9.140625" style="1" hidden="1" customWidth="1"/>
    <col min="6" max="6" width="10.5703125" style="1" customWidth="1"/>
    <col min="7" max="7" width="5.28515625" style="1" customWidth="1"/>
    <col min="8" max="8" width="25.28515625" style="1" customWidth="1"/>
    <col min="9" max="9" width="27.42578125" style="1" customWidth="1"/>
    <col min="10" max="10" width="19.7109375" style="1" customWidth="1"/>
    <col min="11" max="11" width="19" style="1" customWidth="1"/>
    <col min="12" max="13" width="17.5703125" style="1" customWidth="1"/>
    <col min="14" max="14" width="14.5703125" style="1" customWidth="1"/>
    <col min="15" max="15" width="30.28515625" style="1" customWidth="1"/>
    <col min="16" max="16" width="17.5703125" style="1" customWidth="1"/>
    <col min="17" max="17" width="19" style="1" customWidth="1"/>
    <col min="18" max="18" width="17.5703125" style="1" customWidth="1"/>
    <col min="19" max="19" width="23.42578125" style="1" customWidth="1"/>
    <col min="20" max="20" width="17.5703125" style="1" customWidth="1"/>
    <col min="21" max="21" width="29.28515625" style="1" customWidth="1"/>
    <col min="22" max="22" width="17.5703125" style="1" customWidth="1"/>
    <col min="23" max="23" width="15.5703125" style="1" customWidth="1"/>
    <col min="24" max="24" width="11.42578125" style="1" bestFit="1" customWidth="1"/>
    <col min="25" max="26" width="14" style="1" customWidth="1"/>
    <col min="27" max="27" width="15" style="1" bestFit="1" customWidth="1"/>
    <col min="28" max="28" width="11.42578125" style="1" bestFit="1" customWidth="1"/>
    <col min="29" max="29" width="15" style="1" bestFit="1" customWidth="1"/>
    <col min="30" max="30" width="11.42578125" style="1" bestFit="1" customWidth="1"/>
    <col min="31" max="31" width="15" style="1" bestFit="1" customWidth="1"/>
    <col min="32" max="32" width="9.5703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0" ht="36" customHeight="1" x14ac:dyDescent="0.2">
      <c r="G1" s="2" t="s">
        <v>0</v>
      </c>
      <c r="I1" s="532"/>
      <c r="W1" s="194" t="e">
        <v>#REF!</v>
      </c>
    </row>
    <row r="2" spans="1:50" ht="54" customHeight="1" x14ac:dyDescent="0.2">
      <c r="A2" s="1" t="s">
        <v>1</v>
      </c>
      <c r="G2" s="5" t="s">
        <v>127</v>
      </c>
      <c r="H2" s="593"/>
      <c r="I2" s="593"/>
      <c r="J2" s="593"/>
      <c r="K2" s="593"/>
      <c r="L2" s="593"/>
      <c r="M2" s="593"/>
      <c r="N2" s="593"/>
      <c r="O2" s="593"/>
      <c r="P2" s="593"/>
      <c r="Q2" s="593"/>
      <c r="R2" s="593"/>
      <c r="S2" s="593"/>
      <c r="T2" s="593"/>
      <c r="U2" s="593"/>
      <c r="V2" s="593"/>
      <c r="W2" s="593"/>
      <c r="X2" s="593"/>
      <c r="Y2" s="593"/>
      <c r="Z2" s="593"/>
      <c r="AA2" s="593"/>
      <c r="AB2" s="593"/>
      <c r="AC2" s="593"/>
      <c r="AD2" s="593"/>
      <c r="AE2" s="593"/>
      <c r="AF2" s="593"/>
      <c r="AG2" s="593"/>
      <c r="AH2" s="593"/>
      <c r="AI2" s="7"/>
    </row>
    <row r="3" spans="1:50" s="4" customFormat="1" ht="13.35" customHeight="1" thickBot="1" x14ac:dyDescent="0.25">
      <c r="G3" s="8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Y3" s="1"/>
      <c r="AF3" s="1"/>
      <c r="AG3" s="1"/>
      <c r="AH3" s="1"/>
    </row>
    <row r="4" spans="1:50" ht="29.85" customHeight="1" thickBot="1" x14ac:dyDescent="0.4">
      <c r="G4" s="12"/>
      <c r="H4" s="317"/>
      <c r="I4" s="527"/>
      <c r="J4" s="15" t="s">
        <v>3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373" t="s">
        <v>121</v>
      </c>
      <c r="AI4" s="375"/>
      <c r="AJ4" s="594"/>
    </row>
    <row r="5" spans="1:50" ht="20.25" customHeight="1" x14ac:dyDescent="0.2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583"/>
      <c r="AI5" s="30"/>
    </row>
    <row r="6" spans="1:50" ht="20.25" customHeight="1" x14ac:dyDescent="0.2">
      <c r="G6" s="19"/>
      <c r="H6" s="534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L6" s="32"/>
    </row>
    <row r="7" spans="1:50" ht="20.25" customHeight="1" x14ac:dyDescent="0.2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535"/>
      <c r="I7" s="325"/>
      <c r="J7" s="536" t="s">
        <v>17</v>
      </c>
      <c r="K7" s="44" t="s">
        <v>18</v>
      </c>
      <c r="L7" s="537"/>
      <c r="M7" s="44" t="s">
        <v>18</v>
      </c>
      <c r="N7" s="537"/>
      <c r="O7" s="46" t="s">
        <v>18</v>
      </c>
      <c r="P7" s="537"/>
      <c r="Q7" s="44" t="s">
        <v>18</v>
      </c>
      <c r="R7" s="537"/>
      <c r="S7" s="44" t="s">
        <v>18</v>
      </c>
      <c r="T7" s="537"/>
      <c r="U7" s="49" t="s">
        <v>18</v>
      </c>
      <c r="V7" s="536" t="s">
        <v>17</v>
      </c>
      <c r="W7" s="44" t="s">
        <v>18</v>
      </c>
      <c r="X7" s="537"/>
      <c r="Y7" s="44" t="s">
        <v>18</v>
      </c>
      <c r="Z7" s="537"/>
      <c r="AA7" s="46" t="s">
        <v>18</v>
      </c>
      <c r="AB7" s="537"/>
      <c r="AC7" s="44" t="s">
        <v>18</v>
      </c>
      <c r="AD7" s="537"/>
      <c r="AE7" s="44" t="s">
        <v>18</v>
      </c>
      <c r="AF7" s="537"/>
      <c r="AG7" s="49" t="s">
        <v>18</v>
      </c>
      <c r="AH7" s="538"/>
      <c r="AI7" s="49" t="s">
        <v>18</v>
      </c>
      <c r="AL7" s="32"/>
    </row>
    <row r="8" spans="1:50" ht="21.6" customHeight="1" x14ac:dyDescent="0.2">
      <c r="A8" s="1" t="s">
        <v>128</v>
      </c>
      <c r="B8" s="1" t="s">
        <v>129</v>
      </c>
      <c r="C8" s="1">
        <v>0</v>
      </c>
      <c r="D8" s="1">
        <v>1</v>
      </c>
      <c r="E8" s="1" t="str">
        <f>B8&amp;C8&amp;D8&amp;IF($A$2="Non-municipal","N",IF($A$2="Municiple","Y","error"))</f>
        <v>MiCPPn01N</v>
      </c>
      <c r="G8" s="19"/>
      <c r="H8" s="539" t="s">
        <v>21</v>
      </c>
      <c r="I8" s="328" t="s">
        <v>22</v>
      </c>
      <c r="J8" s="540">
        <v>402.58</v>
      </c>
      <c r="K8" s="541">
        <f t="shared" ref="K8:K23" si="0">ROUND(J8 * (1 + VAT), 2)</f>
        <v>462.97</v>
      </c>
      <c r="L8" s="540">
        <v>122.48</v>
      </c>
      <c r="M8" s="541">
        <f t="shared" ref="M8:M23" si="1">ROUND(L8 * (1 + VAT), 2)</f>
        <v>140.85</v>
      </c>
      <c r="N8" s="540">
        <v>76</v>
      </c>
      <c r="O8" s="542">
        <f t="shared" ref="O8:O23" si="2">ROUND(N8 * (1 + VAT), 2)</f>
        <v>87.4</v>
      </c>
      <c r="P8" s="540">
        <v>131.83000000000001</v>
      </c>
      <c r="Q8" s="541">
        <f t="shared" ref="Q8:Q23" si="3">ROUND(P8 * (1 + VAT), 2)</f>
        <v>151.6</v>
      </c>
      <c r="R8" s="540">
        <v>90.96</v>
      </c>
      <c r="S8" s="541">
        <f t="shared" ref="S8:S23" si="4">ROUND(R8 * (1 + VAT), 2)</f>
        <v>104.6</v>
      </c>
      <c r="T8" s="540">
        <v>65.900000000000006</v>
      </c>
      <c r="U8" s="543">
        <f t="shared" ref="U8:U23" si="5">ROUND(T8 * (1 + VAT), 2)</f>
        <v>75.790000000000006</v>
      </c>
      <c r="V8" s="540">
        <v>591.75</v>
      </c>
      <c r="W8" s="541">
        <f t="shared" ref="W8:W23" si="6">ROUND(V8 * (1 + VAT), 2)</f>
        <v>680.51</v>
      </c>
      <c r="X8" s="540">
        <v>311.66000000000003</v>
      </c>
      <c r="Y8" s="541">
        <f t="shared" ref="Y8:Y23" si="7">ROUND(X8 * (1 + VAT), 2)</f>
        <v>358.41</v>
      </c>
      <c r="Z8" s="540">
        <v>76</v>
      </c>
      <c r="AA8" s="542">
        <f t="shared" ref="AA8:AA23" si="8">ROUND(Z8 * (1 + VAT), 2)</f>
        <v>87.4</v>
      </c>
      <c r="AB8" s="540">
        <v>321</v>
      </c>
      <c r="AC8" s="541">
        <f t="shared" ref="AC8:AC23" si="9">ROUND(AB8 * (1 + VAT), 2)</f>
        <v>369.15</v>
      </c>
      <c r="AD8" s="540">
        <v>280.14</v>
      </c>
      <c r="AE8" s="541">
        <f t="shared" ref="AE8:AE23" si="10">ROUND(AD8 * (1 + VAT), 2)</f>
        <v>322.16000000000003</v>
      </c>
      <c r="AF8" s="540">
        <v>65.900000000000006</v>
      </c>
      <c r="AG8" s="543">
        <f t="shared" ref="AG8:AG23" si="11">ROUND(AF8 * (1 + VAT), 2)</f>
        <v>75.790000000000006</v>
      </c>
      <c r="AH8" s="544">
        <v>39.04</v>
      </c>
      <c r="AI8" s="545">
        <f t="shared" ref="AI8:AI23" si="12">ROUND(AH8 * (1 + VAT), 2)</f>
        <v>44.9</v>
      </c>
      <c r="AJ8" s="75"/>
      <c r="AK8" s="62"/>
      <c r="AL8" s="546"/>
      <c r="AM8" s="64"/>
      <c r="AN8" s="65"/>
      <c r="AO8" s="65"/>
      <c r="AP8" s="65"/>
      <c r="AQ8" s="4"/>
      <c r="AU8" s="66"/>
      <c r="AV8" s="66"/>
      <c r="AW8" s="66"/>
      <c r="AX8" s="66"/>
    </row>
    <row r="9" spans="1:50" ht="21.6" customHeight="1" x14ac:dyDescent="0.2">
      <c r="A9" s="1" t="s">
        <v>128</v>
      </c>
      <c r="B9" s="1" t="s">
        <v>129</v>
      </c>
      <c r="C9" s="1">
        <v>0</v>
      </c>
      <c r="D9" s="1">
        <v>2</v>
      </c>
      <c r="E9" s="1" t="str">
        <f t="shared" ref="E9:E23" si="13">B9&amp;C9&amp;D9&amp;IF($A$2="Non-municipal","N",IF($A$2="Municiple","Y","error"))</f>
        <v>MiCPPn02N</v>
      </c>
      <c r="G9" s="19"/>
      <c r="H9" s="67"/>
      <c r="I9" s="328" t="s">
        <v>70</v>
      </c>
      <c r="J9" s="53">
        <v>396.26</v>
      </c>
      <c r="K9" s="68">
        <f t="shared" si="0"/>
        <v>455.7</v>
      </c>
      <c r="L9" s="53">
        <v>120.04</v>
      </c>
      <c r="M9" s="68">
        <f t="shared" si="1"/>
        <v>138.05000000000001</v>
      </c>
      <c r="N9" s="53">
        <v>74.08</v>
      </c>
      <c r="O9" s="226">
        <f t="shared" si="2"/>
        <v>85.19</v>
      </c>
      <c r="P9" s="53">
        <v>129.24</v>
      </c>
      <c r="Q9" s="68">
        <f t="shared" si="3"/>
        <v>148.63</v>
      </c>
      <c r="R9" s="53">
        <v>88.98</v>
      </c>
      <c r="S9" s="68">
        <f t="shared" si="4"/>
        <v>102.33</v>
      </c>
      <c r="T9" s="53">
        <v>64.14</v>
      </c>
      <c r="U9" s="71">
        <f t="shared" si="5"/>
        <v>73.760000000000005</v>
      </c>
      <c r="V9" s="53">
        <v>585.44000000000005</v>
      </c>
      <c r="W9" s="68">
        <f t="shared" si="6"/>
        <v>673.26</v>
      </c>
      <c r="X9" s="53">
        <v>309.22000000000003</v>
      </c>
      <c r="Y9" s="68">
        <f t="shared" si="7"/>
        <v>355.6</v>
      </c>
      <c r="Z9" s="53">
        <v>74.08</v>
      </c>
      <c r="AA9" s="226">
        <f t="shared" si="8"/>
        <v>85.19</v>
      </c>
      <c r="AB9" s="53">
        <v>318.42</v>
      </c>
      <c r="AC9" s="68">
        <f t="shared" si="9"/>
        <v>366.18</v>
      </c>
      <c r="AD9" s="53">
        <v>278.14999999999998</v>
      </c>
      <c r="AE9" s="68">
        <f t="shared" si="10"/>
        <v>319.87</v>
      </c>
      <c r="AF9" s="53">
        <v>64.14</v>
      </c>
      <c r="AG9" s="71">
        <f t="shared" si="11"/>
        <v>73.760000000000005</v>
      </c>
      <c r="AH9" s="330">
        <v>35.79</v>
      </c>
      <c r="AI9" s="241">
        <f t="shared" si="12"/>
        <v>41.16</v>
      </c>
      <c r="AJ9" s="66"/>
      <c r="AK9" s="62"/>
      <c r="AL9" s="546"/>
      <c r="AM9" s="75"/>
      <c r="AN9" s="75"/>
      <c r="AO9" s="75"/>
      <c r="AP9" s="75"/>
      <c r="AQ9" s="4"/>
      <c r="AU9" s="66"/>
      <c r="AV9" s="66"/>
      <c r="AW9" s="66"/>
      <c r="AX9" s="66"/>
    </row>
    <row r="10" spans="1:50" ht="21.6" customHeight="1" x14ac:dyDescent="0.2">
      <c r="A10" s="1" t="s">
        <v>128</v>
      </c>
      <c r="B10" s="1" t="s">
        <v>129</v>
      </c>
      <c r="C10" s="1">
        <v>0</v>
      </c>
      <c r="D10" s="1">
        <v>3</v>
      </c>
      <c r="E10" s="1" t="str">
        <f t="shared" si="13"/>
        <v>MiCPPn03N</v>
      </c>
      <c r="G10" s="19"/>
      <c r="H10" s="67"/>
      <c r="I10" s="328" t="s">
        <v>71</v>
      </c>
      <c r="J10" s="53">
        <v>383.71</v>
      </c>
      <c r="K10" s="68">
        <f t="shared" si="0"/>
        <v>441.27</v>
      </c>
      <c r="L10" s="53">
        <v>116.23</v>
      </c>
      <c r="M10" s="68">
        <f t="shared" si="1"/>
        <v>133.66</v>
      </c>
      <c r="N10" s="53">
        <v>71.739999999999995</v>
      </c>
      <c r="O10" s="226">
        <f t="shared" si="2"/>
        <v>82.5</v>
      </c>
      <c r="P10" s="53">
        <v>125.18</v>
      </c>
      <c r="Q10" s="68">
        <f t="shared" si="3"/>
        <v>143.96</v>
      </c>
      <c r="R10" s="53">
        <v>86.14</v>
      </c>
      <c r="S10" s="68">
        <f t="shared" si="4"/>
        <v>99.06</v>
      </c>
      <c r="T10" s="53">
        <v>62.13</v>
      </c>
      <c r="U10" s="71">
        <f t="shared" si="5"/>
        <v>71.45</v>
      </c>
      <c r="V10" s="53">
        <v>572.88</v>
      </c>
      <c r="W10" s="68">
        <f t="shared" si="6"/>
        <v>658.81</v>
      </c>
      <c r="X10" s="53">
        <v>305.41000000000003</v>
      </c>
      <c r="Y10" s="68">
        <f t="shared" si="7"/>
        <v>351.22</v>
      </c>
      <c r="Z10" s="53">
        <v>71.739999999999995</v>
      </c>
      <c r="AA10" s="226">
        <f t="shared" si="8"/>
        <v>82.5</v>
      </c>
      <c r="AB10" s="53">
        <v>314.36</v>
      </c>
      <c r="AC10" s="68">
        <f t="shared" si="9"/>
        <v>361.51</v>
      </c>
      <c r="AD10" s="53">
        <v>275.31</v>
      </c>
      <c r="AE10" s="68">
        <f t="shared" si="10"/>
        <v>316.61</v>
      </c>
      <c r="AF10" s="53">
        <v>62.13</v>
      </c>
      <c r="AG10" s="71">
        <f t="shared" si="11"/>
        <v>71.45</v>
      </c>
      <c r="AH10" s="330">
        <v>20.100000000000001</v>
      </c>
      <c r="AI10" s="241">
        <f t="shared" si="12"/>
        <v>23.12</v>
      </c>
      <c r="AJ10" s="66"/>
      <c r="AK10" s="62"/>
      <c r="AL10" s="546"/>
      <c r="AM10" s="75"/>
      <c r="AN10" s="75"/>
      <c r="AO10" s="75"/>
      <c r="AP10" s="75"/>
      <c r="AQ10" s="4"/>
      <c r="AU10" s="66"/>
      <c r="AV10" s="66"/>
      <c r="AW10" s="66"/>
      <c r="AX10" s="66"/>
    </row>
    <row r="11" spans="1:50" ht="21.6" customHeight="1" x14ac:dyDescent="0.2">
      <c r="A11" s="1" t="s">
        <v>128</v>
      </c>
      <c r="B11" s="1" t="s">
        <v>129</v>
      </c>
      <c r="C11" s="1">
        <v>0</v>
      </c>
      <c r="D11" s="1">
        <v>4</v>
      </c>
      <c r="E11" s="1" t="str">
        <f t="shared" si="13"/>
        <v>MiCPPn04N</v>
      </c>
      <c r="G11" s="19"/>
      <c r="H11" s="76"/>
      <c r="I11" s="331" t="s">
        <v>72</v>
      </c>
      <c r="J11" s="77">
        <v>361.63</v>
      </c>
      <c r="K11" s="78">
        <f t="shared" si="0"/>
        <v>415.87</v>
      </c>
      <c r="L11" s="77">
        <v>109.54</v>
      </c>
      <c r="M11" s="78">
        <f t="shared" si="1"/>
        <v>125.97</v>
      </c>
      <c r="N11" s="77">
        <v>67.61</v>
      </c>
      <c r="O11" s="232">
        <f t="shared" si="2"/>
        <v>77.75</v>
      </c>
      <c r="P11" s="77">
        <v>118</v>
      </c>
      <c r="Q11" s="78">
        <f t="shared" si="3"/>
        <v>135.69999999999999</v>
      </c>
      <c r="R11" s="77">
        <v>81.19</v>
      </c>
      <c r="S11" s="78">
        <f t="shared" si="4"/>
        <v>93.37</v>
      </c>
      <c r="T11" s="77">
        <v>58.54</v>
      </c>
      <c r="U11" s="81">
        <f t="shared" si="5"/>
        <v>67.319999999999993</v>
      </c>
      <c r="V11" s="77">
        <v>550.80999999999995</v>
      </c>
      <c r="W11" s="78">
        <f t="shared" si="6"/>
        <v>633.42999999999995</v>
      </c>
      <c r="X11" s="77">
        <v>298.72000000000003</v>
      </c>
      <c r="Y11" s="78">
        <f t="shared" si="7"/>
        <v>343.53</v>
      </c>
      <c r="Z11" s="77">
        <v>67.61</v>
      </c>
      <c r="AA11" s="232">
        <f t="shared" si="8"/>
        <v>77.75</v>
      </c>
      <c r="AB11" s="77">
        <v>307.18</v>
      </c>
      <c r="AC11" s="78">
        <f t="shared" si="9"/>
        <v>353.26</v>
      </c>
      <c r="AD11" s="77">
        <v>270.36</v>
      </c>
      <c r="AE11" s="78">
        <f t="shared" si="10"/>
        <v>310.91000000000003</v>
      </c>
      <c r="AF11" s="77">
        <v>58.54</v>
      </c>
      <c r="AG11" s="81">
        <f t="shared" si="11"/>
        <v>67.319999999999993</v>
      </c>
      <c r="AH11" s="332">
        <v>14.65</v>
      </c>
      <c r="AI11" s="233">
        <f t="shared" si="12"/>
        <v>16.850000000000001</v>
      </c>
      <c r="AJ11" s="66"/>
      <c r="AK11" s="62"/>
      <c r="AL11" s="546"/>
      <c r="AM11" s="75"/>
      <c r="AN11" s="75"/>
      <c r="AO11" s="75"/>
      <c r="AP11" s="75"/>
      <c r="AQ11" s="4"/>
      <c r="AU11" s="66"/>
      <c r="AV11" s="66"/>
      <c r="AW11" s="66"/>
      <c r="AX11" s="66"/>
    </row>
    <row r="12" spans="1:50" ht="21.6" customHeight="1" x14ac:dyDescent="0.2">
      <c r="A12" s="1" t="s">
        <v>128</v>
      </c>
      <c r="B12" s="1" t="s">
        <v>129</v>
      </c>
      <c r="C12" s="1">
        <v>1</v>
      </c>
      <c r="D12" s="1">
        <v>1</v>
      </c>
      <c r="E12" s="1" t="str">
        <f t="shared" si="13"/>
        <v>MiCPPn11N</v>
      </c>
      <c r="G12" s="19"/>
      <c r="H12" s="539" t="s">
        <v>24</v>
      </c>
      <c r="I12" s="328" t="s">
        <v>22</v>
      </c>
      <c r="J12" s="540">
        <v>405.86</v>
      </c>
      <c r="K12" s="541">
        <f t="shared" si="0"/>
        <v>466.74</v>
      </c>
      <c r="L12" s="540">
        <v>122.97</v>
      </c>
      <c r="M12" s="541">
        <f t="shared" si="1"/>
        <v>141.41999999999999</v>
      </c>
      <c r="N12" s="540">
        <v>75.87</v>
      </c>
      <c r="O12" s="542">
        <f t="shared" si="2"/>
        <v>87.25</v>
      </c>
      <c r="P12" s="540">
        <v>132.41</v>
      </c>
      <c r="Q12" s="541">
        <f t="shared" si="3"/>
        <v>152.27000000000001</v>
      </c>
      <c r="R12" s="540">
        <v>91.16</v>
      </c>
      <c r="S12" s="541">
        <f t="shared" si="4"/>
        <v>104.83</v>
      </c>
      <c r="T12" s="540">
        <v>65.72</v>
      </c>
      <c r="U12" s="543">
        <f t="shared" si="5"/>
        <v>75.58</v>
      </c>
      <c r="V12" s="540">
        <v>595.04</v>
      </c>
      <c r="W12" s="541">
        <f t="shared" si="6"/>
        <v>684.3</v>
      </c>
      <c r="X12" s="540">
        <v>312.14999999999998</v>
      </c>
      <c r="Y12" s="541">
        <f t="shared" si="7"/>
        <v>358.97</v>
      </c>
      <c r="Z12" s="540">
        <v>75.87</v>
      </c>
      <c r="AA12" s="542">
        <f t="shared" si="8"/>
        <v>87.25</v>
      </c>
      <c r="AB12" s="540">
        <v>321.58</v>
      </c>
      <c r="AC12" s="541">
        <f t="shared" si="9"/>
        <v>369.82</v>
      </c>
      <c r="AD12" s="540">
        <v>280.33999999999997</v>
      </c>
      <c r="AE12" s="541">
        <f t="shared" si="10"/>
        <v>322.39</v>
      </c>
      <c r="AF12" s="540">
        <v>65.72</v>
      </c>
      <c r="AG12" s="543">
        <f t="shared" si="11"/>
        <v>75.58</v>
      </c>
      <c r="AH12" s="333">
        <v>39.14</v>
      </c>
      <c r="AI12" s="230">
        <f t="shared" si="12"/>
        <v>45.01</v>
      </c>
      <c r="AK12" s="62"/>
      <c r="AL12" s="546"/>
      <c r="AM12" s="64"/>
      <c r="AN12" s="65"/>
      <c r="AO12" s="65"/>
      <c r="AP12" s="65"/>
      <c r="AQ12" s="4"/>
      <c r="AU12" s="66"/>
      <c r="AV12" s="66"/>
      <c r="AW12" s="66"/>
      <c r="AX12" s="66"/>
    </row>
    <row r="13" spans="1:50" ht="21.6" customHeight="1" x14ac:dyDescent="0.2">
      <c r="A13" s="1" t="s">
        <v>128</v>
      </c>
      <c r="B13" s="1" t="s">
        <v>129</v>
      </c>
      <c r="C13" s="1">
        <v>1</v>
      </c>
      <c r="D13" s="1">
        <v>2</v>
      </c>
      <c r="E13" s="1" t="str">
        <f t="shared" si="13"/>
        <v>MiCPPn12N</v>
      </c>
      <c r="G13" s="19"/>
      <c r="H13" s="67"/>
      <c r="I13" s="328" t="s">
        <v>70</v>
      </c>
      <c r="J13" s="53">
        <v>400.21</v>
      </c>
      <c r="K13" s="68">
        <f t="shared" si="0"/>
        <v>460.24</v>
      </c>
      <c r="L13" s="53">
        <v>121.23</v>
      </c>
      <c r="M13" s="68">
        <f t="shared" si="1"/>
        <v>139.41</v>
      </c>
      <c r="N13" s="53">
        <v>74.81</v>
      </c>
      <c r="O13" s="226">
        <f t="shared" si="2"/>
        <v>86.03</v>
      </c>
      <c r="P13" s="53">
        <v>130.57</v>
      </c>
      <c r="Q13" s="68">
        <f t="shared" si="3"/>
        <v>150.16</v>
      </c>
      <c r="R13" s="53">
        <v>89.85</v>
      </c>
      <c r="S13" s="68">
        <f t="shared" si="4"/>
        <v>103.33</v>
      </c>
      <c r="T13" s="53">
        <v>64.77</v>
      </c>
      <c r="U13" s="71">
        <f t="shared" si="5"/>
        <v>74.489999999999995</v>
      </c>
      <c r="V13" s="53">
        <v>589.39</v>
      </c>
      <c r="W13" s="68">
        <f t="shared" si="6"/>
        <v>677.8</v>
      </c>
      <c r="X13" s="53">
        <v>310.39999999999998</v>
      </c>
      <c r="Y13" s="68">
        <f t="shared" si="7"/>
        <v>356.96</v>
      </c>
      <c r="Z13" s="53">
        <v>74.81</v>
      </c>
      <c r="AA13" s="226">
        <f t="shared" si="8"/>
        <v>86.03</v>
      </c>
      <c r="AB13" s="53">
        <v>319.75</v>
      </c>
      <c r="AC13" s="68">
        <f t="shared" si="9"/>
        <v>367.71</v>
      </c>
      <c r="AD13" s="53">
        <v>279.02999999999997</v>
      </c>
      <c r="AE13" s="68">
        <f t="shared" si="10"/>
        <v>320.88</v>
      </c>
      <c r="AF13" s="53">
        <v>64.77</v>
      </c>
      <c r="AG13" s="71">
        <f t="shared" si="11"/>
        <v>74.489999999999995</v>
      </c>
      <c r="AH13" s="330">
        <v>35.9</v>
      </c>
      <c r="AI13" s="241">
        <f t="shared" si="12"/>
        <v>41.29</v>
      </c>
      <c r="AJ13" s="547"/>
      <c r="AK13" s="62"/>
      <c r="AL13" s="546"/>
      <c r="AM13" s="75"/>
      <c r="AN13" s="75"/>
      <c r="AO13" s="75"/>
      <c r="AP13" s="75"/>
      <c r="AQ13" s="4"/>
      <c r="AU13" s="66"/>
      <c r="AV13" s="66"/>
      <c r="AW13" s="66"/>
      <c r="AX13" s="66"/>
    </row>
    <row r="14" spans="1:50" ht="21.6" customHeight="1" x14ac:dyDescent="0.2">
      <c r="A14" s="1" t="s">
        <v>128</v>
      </c>
      <c r="B14" s="1" t="s">
        <v>129</v>
      </c>
      <c r="C14" s="1">
        <v>1</v>
      </c>
      <c r="D14" s="1">
        <v>3</v>
      </c>
      <c r="E14" s="1" t="str">
        <f t="shared" si="13"/>
        <v>MiCPPn13N</v>
      </c>
      <c r="G14" s="19"/>
      <c r="H14" s="67"/>
      <c r="I14" s="328" t="s">
        <v>71</v>
      </c>
      <c r="J14" s="53">
        <v>387.48</v>
      </c>
      <c r="K14" s="68">
        <f t="shared" si="0"/>
        <v>445.6</v>
      </c>
      <c r="L14" s="53">
        <v>117.37</v>
      </c>
      <c r="M14" s="68">
        <f t="shared" si="1"/>
        <v>134.97999999999999</v>
      </c>
      <c r="N14" s="53">
        <v>72.400000000000006</v>
      </c>
      <c r="O14" s="226">
        <f t="shared" si="2"/>
        <v>83.26</v>
      </c>
      <c r="P14" s="53">
        <v>126.39</v>
      </c>
      <c r="Q14" s="68">
        <f t="shared" si="3"/>
        <v>145.35</v>
      </c>
      <c r="R14" s="53">
        <v>86.99</v>
      </c>
      <c r="S14" s="68">
        <f t="shared" si="4"/>
        <v>100.04</v>
      </c>
      <c r="T14" s="53">
        <v>62.72</v>
      </c>
      <c r="U14" s="71">
        <f t="shared" si="5"/>
        <v>72.13</v>
      </c>
      <c r="V14" s="53">
        <v>576.66</v>
      </c>
      <c r="W14" s="68">
        <f t="shared" si="6"/>
        <v>663.16</v>
      </c>
      <c r="X14" s="53">
        <v>306.54000000000002</v>
      </c>
      <c r="Y14" s="68">
        <f t="shared" si="7"/>
        <v>352.52</v>
      </c>
      <c r="Z14" s="53">
        <v>72.400000000000006</v>
      </c>
      <c r="AA14" s="226">
        <f t="shared" si="8"/>
        <v>83.26</v>
      </c>
      <c r="AB14" s="53">
        <v>315.57</v>
      </c>
      <c r="AC14" s="68">
        <f t="shared" si="9"/>
        <v>362.91</v>
      </c>
      <c r="AD14" s="53">
        <v>276.17</v>
      </c>
      <c r="AE14" s="68">
        <f t="shared" si="10"/>
        <v>317.60000000000002</v>
      </c>
      <c r="AF14" s="53">
        <v>62.72</v>
      </c>
      <c r="AG14" s="71">
        <f t="shared" si="11"/>
        <v>72.13</v>
      </c>
      <c r="AH14" s="330">
        <v>20.18</v>
      </c>
      <c r="AI14" s="241">
        <f t="shared" si="12"/>
        <v>23.21</v>
      </c>
      <c r="AJ14" s="547"/>
      <c r="AK14" s="62"/>
      <c r="AL14" s="546"/>
      <c r="AM14" s="75"/>
      <c r="AN14" s="75"/>
      <c r="AO14" s="75"/>
      <c r="AP14" s="75"/>
      <c r="AQ14" s="4"/>
      <c r="AU14" s="66"/>
      <c r="AV14" s="66"/>
      <c r="AW14" s="66"/>
      <c r="AX14" s="66"/>
    </row>
    <row r="15" spans="1:50" ht="21.6" customHeight="1" x14ac:dyDescent="0.2">
      <c r="A15" s="1" t="s">
        <v>128</v>
      </c>
      <c r="B15" s="1" t="s">
        <v>129</v>
      </c>
      <c r="C15" s="1">
        <v>1</v>
      </c>
      <c r="D15" s="1">
        <v>4</v>
      </c>
      <c r="E15" s="1" t="str">
        <f t="shared" si="13"/>
        <v>MiCPPn14N</v>
      </c>
      <c r="G15" s="19"/>
      <c r="H15" s="76"/>
      <c r="I15" s="331" t="s">
        <v>72</v>
      </c>
      <c r="J15" s="77">
        <v>365.26</v>
      </c>
      <c r="K15" s="78">
        <f t="shared" si="0"/>
        <v>420.05</v>
      </c>
      <c r="L15" s="77">
        <v>110.66</v>
      </c>
      <c r="M15" s="78">
        <f t="shared" si="1"/>
        <v>127.26</v>
      </c>
      <c r="N15" s="77">
        <v>68.239999999999995</v>
      </c>
      <c r="O15" s="232">
        <f t="shared" si="2"/>
        <v>78.48</v>
      </c>
      <c r="P15" s="77">
        <v>119.13</v>
      </c>
      <c r="Q15" s="78">
        <f t="shared" si="3"/>
        <v>137</v>
      </c>
      <c r="R15" s="77">
        <v>81.98</v>
      </c>
      <c r="S15" s="78">
        <f t="shared" si="4"/>
        <v>94.28</v>
      </c>
      <c r="T15" s="77">
        <v>59.09</v>
      </c>
      <c r="U15" s="81">
        <f t="shared" si="5"/>
        <v>67.95</v>
      </c>
      <c r="V15" s="77">
        <v>554.44000000000005</v>
      </c>
      <c r="W15" s="78">
        <f t="shared" si="6"/>
        <v>637.61</v>
      </c>
      <c r="X15" s="77">
        <v>299.83999999999997</v>
      </c>
      <c r="Y15" s="78">
        <f t="shared" si="7"/>
        <v>344.82</v>
      </c>
      <c r="Z15" s="77">
        <v>68.239999999999995</v>
      </c>
      <c r="AA15" s="232">
        <f t="shared" si="8"/>
        <v>78.48</v>
      </c>
      <c r="AB15" s="77">
        <v>308.31</v>
      </c>
      <c r="AC15" s="78">
        <f t="shared" si="9"/>
        <v>354.56</v>
      </c>
      <c r="AD15" s="77">
        <v>271.16000000000003</v>
      </c>
      <c r="AE15" s="78">
        <f t="shared" si="10"/>
        <v>311.83</v>
      </c>
      <c r="AF15" s="77">
        <v>59.09</v>
      </c>
      <c r="AG15" s="81">
        <f t="shared" si="11"/>
        <v>67.95</v>
      </c>
      <c r="AH15" s="332">
        <v>14.81</v>
      </c>
      <c r="AI15" s="233">
        <f t="shared" si="12"/>
        <v>17.03</v>
      </c>
      <c r="AJ15" s="547"/>
      <c r="AK15" s="62"/>
      <c r="AL15" s="546"/>
      <c r="AM15" s="75"/>
      <c r="AN15" s="75"/>
      <c r="AO15" s="75"/>
      <c r="AP15" s="75"/>
      <c r="AQ15" s="4"/>
      <c r="AU15" s="66"/>
      <c r="AV15" s="66"/>
      <c r="AW15" s="66"/>
      <c r="AX15" s="66"/>
    </row>
    <row r="16" spans="1:50" ht="21.6" customHeight="1" x14ac:dyDescent="0.2">
      <c r="A16" s="1" t="s">
        <v>128</v>
      </c>
      <c r="B16" s="1" t="s">
        <v>129</v>
      </c>
      <c r="C16" s="1">
        <v>2</v>
      </c>
      <c r="D16" s="1">
        <v>1</v>
      </c>
      <c r="E16" s="1" t="str">
        <f t="shared" si="13"/>
        <v>MiCPPn21N</v>
      </c>
      <c r="G16" s="19"/>
      <c r="H16" s="539" t="s">
        <v>25</v>
      </c>
      <c r="I16" s="328" t="s">
        <v>22</v>
      </c>
      <c r="J16" s="540">
        <v>409.9</v>
      </c>
      <c r="K16" s="541">
        <f t="shared" si="0"/>
        <v>471.39</v>
      </c>
      <c r="L16" s="540">
        <v>124.17</v>
      </c>
      <c r="M16" s="541">
        <f t="shared" si="1"/>
        <v>142.80000000000001</v>
      </c>
      <c r="N16" s="540">
        <v>76.59</v>
      </c>
      <c r="O16" s="542">
        <f t="shared" si="2"/>
        <v>88.08</v>
      </c>
      <c r="P16" s="540">
        <v>133.71</v>
      </c>
      <c r="Q16" s="541">
        <f t="shared" si="3"/>
        <v>153.77000000000001</v>
      </c>
      <c r="R16" s="540">
        <v>92.04</v>
      </c>
      <c r="S16" s="541">
        <f t="shared" si="4"/>
        <v>105.85</v>
      </c>
      <c r="T16" s="540">
        <v>66.33</v>
      </c>
      <c r="U16" s="543">
        <f t="shared" si="5"/>
        <v>76.28</v>
      </c>
      <c r="V16" s="540">
        <v>599.08000000000004</v>
      </c>
      <c r="W16" s="541">
        <f t="shared" si="6"/>
        <v>688.94</v>
      </c>
      <c r="X16" s="540">
        <v>313.35000000000002</v>
      </c>
      <c r="Y16" s="541">
        <f t="shared" si="7"/>
        <v>360.35</v>
      </c>
      <c r="Z16" s="540">
        <v>76.59</v>
      </c>
      <c r="AA16" s="542">
        <f t="shared" si="8"/>
        <v>88.08</v>
      </c>
      <c r="AB16" s="540">
        <v>322.89</v>
      </c>
      <c r="AC16" s="541">
        <f t="shared" si="9"/>
        <v>371.32</v>
      </c>
      <c r="AD16" s="540">
        <v>281.22000000000003</v>
      </c>
      <c r="AE16" s="541">
        <f t="shared" si="10"/>
        <v>323.39999999999998</v>
      </c>
      <c r="AF16" s="540">
        <v>66.33</v>
      </c>
      <c r="AG16" s="543">
        <f t="shared" si="11"/>
        <v>76.28</v>
      </c>
      <c r="AH16" s="333">
        <v>39.33</v>
      </c>
      <c r="AI16" s="230">
        <f t="shared" si="12"/>
        <v>45.23</v>
      </c>
      <c r="AK16" s="62"/>
      <c r="AL16" s="546"/>
      <c r="AM16" s="64"/>
      <c r="AN16" s="65"/>
      <c r="AO16" s="65"/>
      <c r="AP16" s="65"/>
      <c r="AQ16" s="4"/>
      <c r="AU16" s="66"/>
      <c r="AV16" s="66"/>
      <c r="AW16" s="66"/>
      <c r="AX16" s="66"/>
    </row>
    <row r="17" spans="1:50" ht="21.6" customHeight="1" x14ac:dyDescent="0.2">
      <c r="A17" s="1" t="s">
        <v>128</v>
      </c>
      <c r="B17" s="1" t="s">
        <v>129</v>
      </c>
      <c r="C17" s="1">
        <v>2</v>
      </c>
      <c r="D17" s="1">
        <v>2</v>
      </c>
      <c r="E17" s="1" t="str">
        <f t="shared" si="13"/>
        <v>MiCPPn22N</v>
      </c>
      <c r="G17" s="19"/>
      <c r="H17" s="67"/>
      <c r="I17" s="328" t="s">
        <v>70</v>
      </c>
      <c r="J17" s="53">
        <v>404.24</v>
      </c>
      <c r="K17" s="68">
        <f t="shared" si="0"/>
        <v>464.88</v>
      </c>
      <c r="L17" s="53">
        <v>122.47</v>
      </c>
      <c r="M17" s="68">
        <f t="shared" si="1"/>
        <v>140.84</v>
      </c>
      <c r="N17" s="53">
        <v>75.569999999999993</v>
      </c>
      <c r="O17" s="226">
        <f t="shared" si="2"/>
        <v>86.91</v>
      </c>
      <c r="P17" s="53">
        <v>131.86000000000001</v>
      </c>
      <c r="Q17" s="68">
        <f t="shared" si="3"/>
        <v>151.63999999999999</v>
      </c>
      <c r="R17" s="53">
        <v>90.76</v>
      </c>
      <c r="S17" s="68">
        <f t="shared" si="4"/>
        <v>104.37</v>
      </c>
      <c r="T17" s="53">
        <v>65.430000000000007</v>
      </c>
      <c r="U17" s="71">
        <f t="shared" si="5"/>
        <v>75.239999999999995</v>
      </c>
      <c r="V17" s="53">
        <v>593.41999999999996</v>
      </c>
      <c r="W17" s="68">
        <f t="shared" si="6"/>
        <v>682.43</v>
      </c>
      <c r="X17" s="53">
        <v>311.64999999999998</v>
      </c>
      <c r="Y17" s="68">
        <f t="shared" si="7"/>
        <v>358.4</v>
      </c>
      <c r="Z17" s="53">
        <v>75.569999999999993</v>
      </c>
      <c r="AA17" s="226">
        <f t="shared" si="8"/>
        <v>86.91</v>
      </c>
      <c r="AB17" s="53">
        <v>321.04000000000002</v>
      </c>
      <c r="AC17" s="68">
        <f t="shared" si="9"/>
        <v>369.2</v>
      </c>
      <c r="AD17" s="53">
        <v>279.94</v>
      </c>
      <c r="AE17" s="68">
        <f t="shared" si="10"/>
        <v>321.93</v>
      </c>
      <c r="AF17" s="53">
        <v>65.430000000000007</v>
      </c>
      <c r="AG17" s="71">
        <f t="shared" si="11"/>
        <v>75.239999999999995</v>
      </c>
      <c r="AH17" s="330">
        <v>36.01</v>
      </c>
      <c r="AI17" s="241">
        <f t="shared" si="12"/>
        <v>41.41</v>
      </c>
      <c r="AJ17" s="548"/>
      <c r="AK17" s="62"/>
      <c r="AL17" s="546"/>
      <c r="AM17" s="75"/>
      <c r="AN17" s="75"/>
      <c r="AO17" s="75"/>
      <c r="AP17" s="75"/>
      <c r="AQ17" s="4"/>
      <c r="AU17" s="66"/>
      <c r="AV17" s="66"/>
      <c r="AW17" s="66"/>
      <c r="AX17" s="66"/>
    </row>
    <row r="18" spans="1:50" ht="21.6" customHeight="1" x14ac:dyDescent="0.2">
      <c r="A18" s="1" t="s">
        <v>128</v>
      </c>
      <c r="B18" s="1" t="s">
        <v>129</v>
      </c>
      <c r="C18" s="1">
        <v>2</v>
      </c>
      <c r="D18" s="1">
        <v>3</v>
      </c>
      <c r="E18" s="1" t="str">
        <f t="shared" si="13"/>
        <v>MiCPPn23N</v>
      </c>
      <c r="G18" s="19"/>
      <c r="H18" s="67"/>
      <c r="I18" s="328" t="s">
        <v>71</v>
      </c>
      <c r="J18" s="53">
        <v>391.43</v>
      </c>
      <c r="K18" s="68">
        <f t="shared" si="0"/>
        <v>450.14</v>
      </c>
      <c r="L18" s="53">
        <v>118.59</v>
      </c>
      <c r="M18" s="68">
        <f t="shared" si="1"/>
        <v>136.38</v>
      </c>
      <c r="N18" s="53">
        <v>73.16</v>
      </c>
      <c r="O18" s="226">
        <f t="shared" si="2"/>
        <v>84.13</v>
      </c>
      <c r="P18" s="53">
        <v>127.68</v>
      </c>
      <c r="Q18" s="68">
        <f t="shared" si="3"/>
        <v>146.83000000000001</v>
      </c>
      <c r="R18" s="53">
        <v>87.89</v>
      </c>
      <c r="S18" s="68">
        <f t="shared" si="4"/>
        <v>101.07</v>
      </c>
      <c r="T18" s="53">
        <v>63.36</v>
      </c>
      <c r="U18" s="71">
        <f t="shared" si="5"/>
        <v>72.86</v>
      </c>
      <c r="V18" s="53">
        <v>580.61</v>
      </c>
      <c r="W18" s="68">
        <f t="shared" si="6"/>
        <v>667.7</v>
      </c>
      <c r="X18" s="53">
        <v>307.76</v>
      </c>
      <c r="Y18" s="68">
        <f t="shared" si="7"/>
        <v>353.92</v>
      </c>
      <c r="Z18" s="53">
        <v>73.16</v>
      </c>
      <c r="AA18" s="226">
        <f t="shared" si="8"/>
        <v>84.13</v>
      </c>
      <c r="AB18" s="53">
        <v>316.85000000000002</v>
      </c>
      <c r="AC18" s="68">
        <f t="shared" si="9"/>
        <v>364.38</v>
      </c>
      <c r="AD18" s="53">
        <v>277.06</v>
      </c>
      <c r="AE18" s="68">
        <f t="shared" si="10"/>
        <v>318.62</v>
      </c>
      <c r="AF18" s="53">
        <v>63.36</v>
      </c>
      <c r="AG18" s="71">
        <f t="shared" si="11"/>
        <v>72.86</v>
      </c>
      <c r="AH18" s="330">
        <v>20.3</v>
      </c>
      <c r="AI18" s="241">
        <f t="shared" si="12"/>
        <v>23.35</v>
      </c>
      <c r="AJ18" s="548"/>
      <c r="AK18" s="62"/>
      <c r="AL18" s="546"/>
      <c r="AM18" s="75"/>
      <c r="AN18" s="75"/>
      <c r="AO18" s="75"/>
      <c r="AP18" s="75"/>
      <c r="AQ18" s="4"/>
      <c r="AU18" s="66"/>
      <c r="AV18" s="66"/>
      <c r="AW18" s="66"/>
      <c r="AX18" s="66"/>
    </row>
    <row r="19" spans="1:50" ht="21.6" customHeight="1" x14ac:dyDescent="0.2">
      <c r="A19" s="1" t="s">
        <v>128</v>
      </c>
      <c r="B19" s="1" t="s">
        <v>129</v>
      </c>
      <c r="C19" s="1">
        <v>2</v>
      </c>
      <c r="D19" s="1">
        <v>4</v>
      </c>
      <c r="E19" s="1" t="str">
        <f t="shared" si="13"/>
        <v>MiCPPn24N</v>
      </c>
      <c r="G19" s="19"/>
      <c r="H19" s="76"/>
      <c r="I19" s="331" t="s">
        <v>72</v>
      </c>
      <c r="J19" s="77">
        <v>368.94</v>
      </c>
      <c r="K19" s="78">
        <f t="shared" si="0"/>
        <v>424.28</v>
      </c>
      <c r="L19" s="77">
        <v>111.75</v>
      </c>
      <c r="M19" s="78">
        <f t="shared" si="1"/>
        <v>128.51</v>
      </c>
      <c r="N19" s="77">
        <v>69</v>
      </c>
      <c r="O19" s="232">
        <f t="shared" si="2"/>
        <v>79.349999999999994</v>
      </c>
      <c r="P19" s="77">
        <v>120.34</v>
      </c>
      <c r="Q19" s="78">
        <f t="shared" si="3"/>
        <v>138.38999999999999</v>
      </c>
      <c r="R19" s="77">
        <v>82.82</v>
      </c>
      <c r="S19" s="78">
        <f t="shared" si="4"/>
        <v>95.24</v>
      </c>
      <c r="T19" s="77">
        <v>59.72</v>
      </c>
      <c r="U19" s="81">
        <f t="shared" si="5"/>
        <v>68.680000000000007</v>
      </c>
      <c r="V19" s="77">
        <v>558.11</v>
      </c>
      <c r="W19" s="78">
        <f t="shared" si="6"/>
        <v>641.83000000000004</v>
      </c>
      <c r="X19" s="77">
        <v>300.93</v>
      </c>
      <c r="Y19" s="78">
        <f t="shared" si="7"/>
        <v>346.07</v>
      </c>
      <c r="Z19" s="77">
        <v>69</v>
      </c>
      <c r="AA19" s="232">
        <f t="shared" si="8"/>
        <v>79.349999999999994</v>
      </c>
      <c r="AB19" s="77">
        <v>309.52</v>
      </c>
      <c r="AC19" s="78">
        <f t="shared" si="9"/>
        <v>355.95</v>
      </c>
      <c r="AD19" s="77">
        <v>271.99</v>
      </c>
      <c r="AE19" s="78">
        <f t="shared" si="10"/>
        <v>312.79000000000002</v>
      </c>
      <c r="AF19" s="77">
        <v>59.72</v>
      </c>
      <c r="AG19" s="81">
        <f t="shared" si="11"/>
        <v>68.680000000000007</v>
      </c>
      <c r="AH19" s="332">
        <v>15.02</v>
      </c>
      <c r="AI19" s="233">
        <f t="shared" si="12"/>
        <v>17.27</v>
      </c>
      <c r="AJ19" s="66"/>
      <c r="AK19" s="62"/>
      <c r="AL19" s="546"/>
      <c r="AM19" s="89"/>
      <c r="AN19" s="89"/>
      <c r="AO19" s="89"/>
      <c r="AP19" s="89"/>
      <c r="AQ19" s="4"/>
      <c r="AU19" s="66"/>
      <c r="AV19" s="66"/>
      <c r="AW19" s="66"/>
      <c r="AX19" s="66"/>
    </row>
    <row r="20" spans="1:50" ht="21.6" customHeight="1" x14ac:dyDescent="0.2">
      <c r="A20" s="1" t="s">
        <v>128</v>
      </c>
      <c r="B20" s="1" t="s">
        <v>129</v>
      </c>
      <c r="C20" s="1">
        <v>3</v>
      </c>
      <c r="D20" s="1">
        <v>1</v>
      </c>
      <c r="E20" s="1" t="str">
        <f t="shared" si="13"/>
        <v>MiCPPn31N</v>
      </c>
      <c r="G20" s="19"/>
      <c r="H20" s="539" t="s">
        <v>26</v>
      </c>
      <c r="I20" s="328" t="s">
        <v>22</v>
      </c>
      <c r="J20" s="540">
        <v>414.03</v>
      </c>
      <c r="K20" s="541">
        <f t="shared" si="0"/>
        <v>476.13</v>
      </c>
      <c r="L20" s="540">
        <v>125.47</v>
      </c>
      <c r="M20" s="541">
        <f t="shared" si="1"/>
        <v>144.29</v>
      </c>
      <c r="N20" s="540">
        <v>77.39</v>
      </c>
      <c r="O20" s="542">
        <f t="shared" si="2"/>
        <v>89</v>
      </c>
      <c r="P20" s="540">
        <v>135.07</v>
      </c>
      <c r="Q20" s="541">
        <f t="shared" si="3"/>
        <v>155.33000000000001</v>
      </c>
      <c r="R20" s="540">
        <v>92.95</v>
      </c>
      <c r="S20" s="541">
        <f t="shared" si="4"/>
        <v>106.89</v>
      </c>
      <c r="T20" s="540">
        <v>67.03</v>
      </c>
      <c r="U20" s="543">
        <f t="shared" si="5"/>
        <v>77.08</v>
      </c>
      <c r="V20" s="540">
        <v>603.21</v>
      </c>
      <c r="W20" s="541">
        <f t="shared" si="6"/>
        <v>693.69</v>
      </c>
      <c r="X20" s="540">
        <v>314.64</v>
      </c>
      <c r="Y20" s="541">
        <f t="shared" si="7"/>
        <v>361.84</v>
      </c>
      <c r="Z20" s="540">
        <v>77.39</v>
      </c>
      <c r="AA20" s="542">
        <f t="shared" si="8"/>
        <v>89</v>
      </c>
      <c r="AB20" s="540">
        <v>324.24</v>
      </c>
      <c r="AC20" s="541">
        <f t="shared" si="9"/>
        <v>372.88</v>
      </c>
      <c r="AD20" s="540">
        <v>282.13</v>
      </c>
      <c r="AE20" s="541">
        <f t="shared" si="10"/>
        <v>324.45</v>
      </c>
      <c r="AF20" s="540">
        <v>67.03</v>
      </c>
      <c r="AG20" s="543">
        <f t="shared" si="11"/>
        <v>77.08</v>
      </c>
      <c r="AH20" s="333">
        <v>39.36</v>
      </c>
      <c r="AI20" s="230">
        <f t="shared" si="12"/>
        <v>45.26</v>
      </c>
      <c r="AK20" s="62"/>
      <c r="AL20" s="546"/>
      <c r="AM20" s="64"/>
      <c r="AN20" s="65"/>
      <c r="AO20" s="65"/>
      <c r="AP20" s="65"/>
      <c r="AQ20" s="4"/>
      <c r="AU20" s="66"/>
      <c r="AV20" s="66"/>
      <c r="AW20" s="66"/>
      <c r="AX20" s="66"/>
    </row>
    <row r="21" spans="1:50" ht="21.6" customHeight="1" x14ac:dyDescent="0.2">
      <c r="A21" s="1" t="s">
        <v>128</v>
      </c>
      <c r="B21" s="1" t="s">
        <v>129</v>
      </c>
      <c r="C21" s="1">
        <v>3</v>
      </c>
      <c r="D21" s="1">
        <v>2</v>
      </c>
      <c r="E21" s="1" t="str">
        <f t="shared" si="13"/>
        <v>MiCPPn32N</v>
      </c>
      <c r="G21" s="19"/>
      <c r="H21" s="67"/>
      <c r="I21" s="328" t="s">
        <v>70</v>
      </c>
      <c r="J21" s="53">
        <v>408.26</v>
      </c>
      <c r="K21" s="68">
        <f t="shared" si="0"/>
        <v>469.5</v>
      </c>
      <c r="L21" s="53">
        <v>123.66</v>
      </c>
      <c r="M21" s="68">
        <f t="shared" si="1"/>
        <v>142.21</v>
      </c>
      <c r="N21" s="53">
        <v>76.28</v>
      </c>
      <c r="O21" s="226">
        <f t="shared" si="2"/>
        <v>87.72</v>
      </c>
      <c r="P21" s="53">
        <v>133.15</v>
      </c>
      <c r="Q21" s="68">
        <f t="shared" si="3"/>
        <v>153.12</v>
      </c>
      <c r="R21" s="53">
        <v>91.63</v>
      </c>
      <c r="S21" s="68">
        <f t="shared" si="4"/>
        <v>105.37</v>
      </c>
      <c r="T21" s="53">
        <v>66.069999999999993</v>
      </c>
      <c r="U21" s="71">
        <f t="shared" si="5"/>
        <v>75.98</v>
      </c>
      <c r="V21" s="53">
        <v>597.42999999999995</v>
      </c>
      <c r="W21" s="68">
        <f t="shared" si="6"/>
        <v>687.04</v>
      </c>
      <c r="X21" s="53">
        <v>312.83999999999997</v>
      </c>
      <c r="Y21" s="68">
        <f t="shared" si="7"/>
        <v>359.77</v>
      </c>
      <c r="Z21" s="53">
        <v>76.28</v>
      </c>
      <c r="AA21" s="226">
        <f t="shared" si="8"/>
        <v>87.72</v>
      </c>
      <c r="AB21" s="53">
        <v>322.32</v>
      </c>
      <c r="AC21" s="68">
        <f t="shared" si="9"/>
        <v>370.67</v>
      </c>
      <c r="AD21" s="53">
        <v>280.81</v>
      </c>
      <c r="AE21" s="68">
        <f t="shared" si="10"/>
        <v>322.93</v>
      </c>
      <c r="AF21" s="53">
        <v>66.069999999999993</v>
      </c>
      <c r="AG21" s="71">
        <f t="shared" si="11"/>
        <v>75.98</v>
      </c>
      <c r="AH21" s="330">
        <v>36.130000000000003</v>
      </c>
      <c r="AI21" s="241">
        <f t="shared" si="12"/>
        <v>41.55</v>
      </c>
      <c r="AJ21" s="548"/>
      <c r="AK21" s="62"/>
      <c r="AL21" s="546"/>
      <c r="AM21" s="75"/>
      <c r="AN21" s="75"/>
      <c r="AO21" s="75"/>
      <c r="AP21" s="75"/>
      <c r="AQ21" s="4"/>
      <c r="AU21" s="66"/>
      <c r="AV21" s="66"/>
      <c r="AW21" s="66"/>
      <c r="AX21" s="66"/>
    </row>
    <row r="22" spans="1:50" ht="21.6" customHeight="1" x14ac:dyDescent="0.2">
      <c r="A22" s="1" t="s">
        <v>128</v>
      </c>
      <c r="B22" s="1" t="s">
        <v>129</v>
      </c>
      <c r="C22" s="1">
        <v>3</v>
      </c>
      <c r="D22" s="1">
        <v>3</v>
      </c>
      <c r="E22" s="1" t="str">
        <f t="shared" si="13"/>
        <v>MiCPPn33N</v>
      </c>
      <c r="G22" s="19"/>
      <c r="H22" s="67"/>
      <c r="I22" s="328" t="s">
        <v>71</v>
      </c>
      <c r="J22" s="53">
        <v>395.36</v>
      </c>
      <c r="K22" s="68">
        <f t="shared" si="0"/>
        <v>454.66</v>
      </c>
      <c r="L22" s="53">
        <v>119.75</v>
      </c>
      <c r="M22" s="68">
        <f t="shared" si="1"/>
        <v>137.71</v>
      </c>
      <c r="N22" s="53">
        <v>73.89</v>
      </c>
      <c r="O22" s="226">
        <f t="shared" si="2"/>
        <v>84.97</v>
      </c>
      <c r="P22" s="53">
        <v>128.94999999999999</v>
      </c>
      <c r="Q22" s="68">
        <f t="shared" si="3"/>
        <v>148.29</v>
      </c>
      <c r="R22" s="53">
        <v>88.77</v>
      </c>
      <c r="S22" s="68">
        <f t="shared" si="4"/>
        <v>102.09</v>
      </c>
      <c r="T22" s="53">
        <v>63.99</v>
      </c>
      <c r="U22" s="71">
        <f t="shared" si="5"/>
        <v>73.59</v>
      </c>
      <c r="V22" s="53">
        <v>584.54</v>
      </c>
      <c r="W22" s="68">
        <f t="shared" si="6"/>
        <v>672.22</v>
      </c>
      <c r="X22" s="53">
        <v>308.93</v>
      </c>
      <c r="Y22" s="68">
        <f t="shared" si="7"/>
        <v>355.27</v>
      </c>
      <c r="Z22" s="53">
        <v>73.89</v>
      </c>
      <c r="AA22" s="226">
        <f t="shared" si="8"/>
        <v>84.97</v>
      </c>
      <c r="AB22" s="53">
        <v>318.13</v>
      </c>
      <c r="AC22" s="68">
        <f t="shared" si="9"/>
        <v>365.85</v>
      </c>
      <c r="AD22" s="53">
        <v>277.94</v>
      </c>
      <c r="AE22" s="68">
        <f t="shared" si="10"/>
        <v>319.63</v>
      </c>
      <c r="AF22" s="53">
        <v>63.99</v>
      </c>
      <c r="AG22" s="71">
        <f t="shared" si="11"/>
        <v>73.59</v>
      </c>
      <c r="AH22" s="330">
        <v>20.38</v>
      </c>
      <c r="AI22" s="241">
        <f t="shared" si="12"/>
        <v>23.44</v>
      </c>
      <c r="AJ22" s="548"/>
      <c r="AK22" s="62"/>
      <c r="AL22" s="546"/>
      <c r="AM22" s="75"/>
      <c r="AN22" s="75"/>
      <c r="AO22" s="75"/>
      <c r="AP22" s="75"/>
      <c r="AQ22" s="4"/>
      <c r="AU22" s="66"/>
      <c r="AV22" s="66"/>
      <c r="AW22" s="66"/>
      <c r="AX22" s="66"/>
    </row>
    <row r="23" spans="1:50" ht="21.6" customHeight="1" thickBot="1" x14ac:dyDescent="0.25">
      <c r="A23" s="1" t="s">
        <v>128</v>
      </c>
      <c r="B23" s="1" t="s">
        <v>129</v>
      </c>
      <c r="C23" s="1">
        <v>3</v>
      </c>
      <c r="D23" s="1">
        <v>4</v>
      </c>
      <c r="E23" s="1" t="str">
        <f t="shared" si="13"/>
        <v>MiCPPn34N</v>
      </c>
      <c r="G23" s="19"/>
      <c r="H23" s="334"/>
      <c r="I23" s="549" t="s">
        <v>72</v>
      </c>
      <c r="J23" s="102">
        <v>372.53</v>
      </c>
      <c r="K23" s="336">
        <f t="shared" si="0"/>
        <v>428.41</v>
      </c>
      <c r="L23" s="102">
        <v>112.89</v>
      </c>
      <c r="M23" s="336">
        <f t="shared" si="1"/>
        <v>129.82</v>
      </c>
      <c r="N23" s="102">
        <v>69.709999999999994</v>
      </c>
      <c r="O23" s="337">
        <f t="shared" si="2"/>
        <v>80.17</v>
      </c>
      <c r="P23" s="102">
        <v>121.6</v>
      </c>
      <c r="Q23" s="336">
        <f t="shared" si="3"/>
        <v>139.84</v>
      </c>
      <c r="R23" s="102">
        <v>83.73</v>
      </c>
      <c r="S23" s="336">
        <f t="shared" si="4"/>
        <v>96.29</v>
      </c>
      <c r="T23" s="102">
        <v>60.38</v>
      </c>
      <c r="U23" s="338">
        <f t="shared" si="5"/>
        <v>69.44</v>
      </c>
      <c r="V23" s="102">
        <v>561.71</v>
      </c>
      <c r="W23" s="336">
        <f t="shared" si="6"/>
        <v>645.97</v>
      </c>
      <c r="X23" s="102">
        <v>302.07</v>
      </c>
      <c r="Y23" s="336">
        <f t="shared" si="7"/>
        <v>347.38</v>
      </c>
      <c r="Z23" s="102">
        <v>69.709999999999994</v>
      </c>
      <c r="AA23" s="337">
        <f t="shared" si="8"/>
        <v>80.17</v>
      </c>
      <c r="AB23" s="102">
        <v>310.77</v>
      </c>
      <c r="AC23" s="336">
        <f t="shared" si="9"/>
        <v>357.39</v>
      </c>
      <c r="AD23" s="102">
        <v>272.89999999999998</v>
      </c>
      <c r="AE23" s="336">
        <f t="shared" si="10"/>
        <v>313.83999999999997</v>
      </c>
      <c r="AF23" s="102">
        <v>60.38</v>
      </c>
      <c r="AG23" s="338">
        <f t="shared" si="11"/>
        <v>69.44</v>
      </c>
      <c r="AH23" s="339">
        <v>15.13</v>
      </c>
      <c r="AI23" s="340">
        <f t="shared" si="12"/>
        <v>17.399999999999999</v>
      </c>
      <c r="AJ23" s="66"/>
      <c r="AK23" s="62"/>
      <c r="AL23" s="546"/>
      <c r="AM23" s="89"/>
      <c r="AN23" s="89"/>
      <c r="AO23" s="89"/>
      <c r="AP23" s="89"/>
      <c r="AQ23" s="4"/>
      <c r="AU23" s="66"/>
      <c r="AV23" s="66"/>
      <c r="AW23" s="66"/>
      <c r="AX23" s="66"/>
    </row>
    <row r="24" spans="1:50" ht="20.25" customHeight="1" x14ac:dyDescent="0.2">
      <c r="G24" s="90"/>
      <c r="H24" s="114"/>
      <c r="I24" s="350" t="s">
        <v>77</v>
      </c>
      <c r="J24" s="116"/>
      <c r="K24" s="117"/>
      <c r="L24" s="116"/>
      <c r="M24" s="117"/>
      <c r="N24" s="116"/>
      <c r="O24" s="117"/>
      <c r="P24" s="116"/>
      <c r="Q24" s="117"/>
      <c r="R24" s="116"/>
      <c r="S24" s="117"/>
      <c r="T24" s="116"/>
      <c r="U24" s="117"/>
      <c r="V24" s="119"/>
      <c r="W24" s="120"/>
      <c r="X24" s="66"/>
      <c r="Y24" s="62"/>
      <c r="Z24" s="89"/>
      <c r="AA24" s="89"/>
      <c r="AB24" s="89"/>
      <c r="AC24" s="89"/>
      <c r="AD24" s="89"/>
      <c r="AE24" s="4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31"/>
      <c r="O25" s="31"/>
      <c r="P25" s="116"/>
      <c r="Q25" s="117"/>
      <c r="R25" s="116"/>
      <c r="S25" s="117"/>
      <c r="T25" s="116"/>
      <c r="U25" s="117"/>
      <c r="V25" s="31"/>
      <c r="W25" s="31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38.25" customHeight="1" x14ac:dyDescent="0.35">
      <c r="G26" s="90"/>
      <c r="H26" s="376" t="s">
        <v>27</v>
      </c>
      <c r="I26" s="377"/>
      <c r="J26" s="364" t="s">
        <v>124</v>
      </c>
      <c r="K26" s="374"/>
      <c r="L26" s="364" t="s">
        <v>53</v>
      </c>
      <c r="M26" s="375"/>
      <c r="N26" s="31"/>
      <c r="O26" s="31"/>
      <c r="P26" s="31"/>
      <c r="Q26" s="31"/>
      <c r="R26" s="31"/>
      <c r="S26" s="31"/>
      <c r="T26" s="31"/>
      <c r="U26" s="31"/>
      <c r="V26" s="118"/>
      <c r="W26" s="118"/>
    </row>
    <row r="27" spans="1:50" ht="20.25" customHeight="1" thickBot="1" x14ac:dyDescent="0.4">
      <c r="G27" s="90"/>
      <c r="H27" s="550"/>
      <c r="I27" s="384"/>
      <c r="J27" s="433"/>
      <c r="K27" s="129"/>
      <c r="L27" s="433"/>
      <c r="M27" s="30"/>
      <c r="N27" s="31"/>
      <c r="O27" s="31"/>
      <c r="P27" s="31"/>
      <c r="Q27" s="31"/>
      <c r="R27" s="31"/>
      <c r="S27" s="31"/>
      <c r="T27" s="31"/>
      <c r="U27" s="31"/>
      <c r="V27" s="551"/>
      <c r="W27" s="551"/>
    </row>
    <row r="28" spans="1:50" ht="63.6" customHeight="1" x14ac:dyDescent="0.35">
      <c r="A28" s="1" t="s">
        <v>13</v>
      </c>
      <c r="B28" s="1" t="s">
        <v>14</v>
      </c>
      <c r="C28" s="1" t="s">
        <v>15</v>
      </c>
      <c r="D28" s="1" t="s">
        <v>9</v>
      </c>
      <c r="E28" s="1" t="s">
        <v>16</v>
      </c>
      <c r="G28" s="90"/>
      <c r="H28" s="135"/>
      <c r="I28" s="136"/>
      <c r="J28" s="139"/>
      <c r="K28" s="138" t="s">
        <v>18</v>
      </c>
      <c r="L28" s="139"/>
      <c r="M28" s="134" t="s">
        <v>18</v>
      </c>
      <c r="N28" s="552"/>
      <c r="O28" s="553"/>
      <c r="P28" s="362" t="s">
        <v>30</v>
      </c>
      <c r="Q28" s="374"/>
      <c r="R28" s="362" t="s">
        <v>125</v>
      </c>
      <c r="S28" s="375"/>
      <c r="T28" s="31"/>
      <c r="U28" s="373" t="s">
        <v>126</v>
      </c>
      <c r="V28" s="364"/>
      <c r="W28" s="375"/>
    </row>
    <row r="29" spans="1:50" ht="21.6" customHeight="1" x14ac:dyDescent="0.35">
      <c r="A29" s="1" t="s">
        <v>128</v>
      </c>
      <c r="B29" s="1" t="s">
        <v>129</v>
      </c>
      <c r="C29" s="1">
        <v>0</v>
      </c>
      <c r="D29" s="1">
        <v>1</v>
      </c>
      <c r="E29" s="1" t="str">
        <f>B29&amp;C29&amp;D29&amp;IF($A$2="Non-municipal","N",IF($A$2="Municiple","Y","error"))</f>
        <v>MiCPPn01N</v>
      </c>
      <c r="G29" s="90"/>
      <c r="H29" s="554" t="s">
        <v>32</v>
      </c>
      <c r="I29" s="555"/>
      <c r="J29" s="438">
        <v>21.25</v>
      </c>
      <c r="K29" s="439">
        <f>ROUND(J29 * (1 + VAT), 2)</f>
        <v>24.44</v>
      </c>
      <c r="L29" s="235">
        <v>4.67</v>
      </c>
      <c r="M29" s="236">
        <f>ROUND(L29 * (1 + VAT), 2)</f>
        <v>5.37</v>
      </c>
      <c r="N29" s="552"/>
      <c r="O29" s="556" t="s">
        <v>9</v>
      </c>
      <c r="P29" s="132"/>
      <c r="Q29" s="46" t="s">
        <v>18</v>
      </c>
      <c r="R29" s="132"/>
      <c r="S29" s="49" t="s">
        <v>18</v>
      </c>
      <c r="T29" s="31"/>
      <c r="U29" s="557"/>
      <c r="V29" s="379"/>
      <c r="W29" s="49" t="s">
        <v>18</v>
      </c>
    </row>
    <row r="30" spans="1:50" ht="21.6" customHeight="1" x14ac:dyDescent="0.35">
      <c r="A30" s="1" t="s">
        <v>128</v>
      </c>
      <c r="B30" s="1" t="s">
        <v>129</v>
      </c>
      <c r="C30" s="1">
        <v>0</v>
      </c>
      <c r="D30" s="1">
        <v>1</v>
      </c>
      <c r="E30" s="1" t="str">
        <f>B30&amp;C30&amp;D30&amp;IF($A$2="Non-municipal","N",IF($A$2="Municiple","Y","error"))</f>
        <v>MiCPPn01N</v>
      </c>
      <c r="G30" s="90"/>
      <c r="H30" s="558" t="s">
        <v>34</v>
      </c>
      <c r="I30" s="145"/>
      <c r="J30" s="444">
        <v>97.04</v>
      </c>
      <c r="K30" s="291">
        <f>ROUND(J30 * (1 + VAT), 2)</f>
        <v>111.6</v>
      </c>
      <c r="L30" s="290">
        <v>27.22</v>
      </c>
      <c r="M30" s="292">
        <f>ROUND(L30 * (1 + VAT), 2)</f>
        <v>31.3</v>
      </c>
      <c r="N30" s="552"/>
      <c r="O30" s="559" t="s">
        <v>22</v>
      </c>
      <c r="P30" s="441">
        <v>0.6</v>
      </c>
      <c r="Q30" s="560">
        <f>ROUND(P30 * (1 + VAT), 2)</f>
        <v>0.69</v>
      </c>
      <c r="R30" s="142">
        <v>24.17</v>
      </c>
      <c r="S30" s="143">
        <f>ROUND(R30 * (1 + VAT), 2)</f>
        <v>27.8</v>
      </c>
      <c r="T30" s="31"/>
      <c r="U30" s="561" t="s">
        <v>22</v>
      </c>
      <c r="V30" s="562">
        <v>0</v>
      </c>
      <c r="W30" s="563">
        <f>ROUND(V30 * (1 + VAT), 2)</f>
        <v>0</v>
      </c>
    </row>
    <row r="31" spans="1:50" ht="21.6" customHeight="1" x14ac:dyDescent="0.35">
      <c r="A31" s="1" t="s">
        <v>128</v>
      </c>
      <c r="B31" s="1" t="s">
        <v>129</v>
      </c>
      <c r="C31" s="1">
        <v>0</v>
      </c>
      <c r="D31" s="1">
        <v>1</v>
      </c>
      <c r="E31" s="1" t="str">
        <f>B31&amp;C31&amp;D31&amp;IF($A$2="Non-municipal","N",IF($A$2="Municiple","Y","error"))</f>
        <v>MiCPPn01N</v>
      </c>
      <c r="G31" s="90"/>
      <c r="H31" s="558" t="s">
        <v>35</v>
      </c>
      <c r="I31" s="145"/>
      <c r="J31" s="444">
        <v>298.57</v>
      </c>
      <c r="K31" s="291">
        <f>ROUND(J31 * (1 + VAT), 2)</f>
        <v>343.36</v>
      </c>
      <c r="L31" s="290">
        <v>54.04</v>
      </c>
      <c r="M31" s="292">
        <f>ROUND(L31 * (1 + VAT), 2)</f>
        <v>62.15</v>
      </c>
      <c r="N31" s="552"/>
      <c r="O31" s="564" t="s">
        <v>70</v>
      </c>
      <c r="P31" s="447">
        <v>0.59</v>
      </c>
      <c r="Q31" s="565">
        <f>ROUND(P31 * (1 + VAT), 2)</f>
        <v>0.68</v>
      </c>
      <c r="R31" s="566">
        <v>10.130000000000001</v>
      </c>
      <c r="S31" s="448">
        <f>ROUND(R31 * (1 + VAT), 2)</f>
        <v>11.65</v>
      </c>
      <c r="T31" s="31"/>
      <c r="U31" s="567" t="s">
        <v>70</v>
      </c>
      <c r="V31" s="568">
        <v>0</v>
      </c>
      <c r="W31" s="569">
        <f>ROUND(V31 * (1 + VAT), 2)</f>
        <v>0</v>
      </c>
    </row>
    <row r="32" spans="1:50" ht="21.6" customHeight="1" x14ac:dyDescent="0.35">
      <c r="A32" s="1" t="s">
        <v>128</v>
      </c>
      <c r="B32" s="1" t="s">
        <v>129</v>
      </c>
      <c r="C32" s="1">
        <v>0</v>
      </c>
      <c r="D32" s="1">
        <v>1</v>
      </c>
      <c r="E32" s="1" t="str">
        <f>B32&amp;C32&amp;D32&amp;IF($A$2="Non-municipal","N",IF($A$2="Municiple","Y","error"))</f>
        <v>MiCPPn01N</v>
      </c>
      <c r="G32" s="90"/>
      <c r="H32" s="558" t="s">
        <v>37</v>
      </c>
      <c r="I32" s="145"/>
      <c r="J32" s="438">
        <v>298.57</v>
      </c>
      <c r="K32" s="439">
        <f>ROUND(J32 * (1 + VAT), 2)</f>
        <v>343.36</v>
      </c>
      <c r="L32" s="235">
        <v>134.56</v>
      </c>
      <c r="M32" s="236">
        <f>ROUND(L32 * (1 + VAT), 2)</f>
        <v>154.74</v>
      </c>
      <c r="N32" s="552"/>
      <c r="O32" s="564" t="s">
        <v>71</v>
      </c>
      <c r="P32" s="447">
        <v>0.56999999999999995</v>
      </c>
      <c r="Q32" s="565">
        <f>ROUND(P32 * (1 + VAT), 2)</f>
        <v>0.66</v>
      </c>
      <c r="R32" s="566">
        <v>3.53</v>
      </c>
      <c r="S32" s="448">
        <f>ROUND(R32 * (1 + VAT), 2)</f>
        <v>4.0599999999999996</v>
      </c>
      <c r="T32" s="31"/>
      <c r="U32" s="567" t="s">
        <v>71</v>
      </c>
      <c r="V32" s="407">
        <v>21.01</v>
      </c>
      <c r="W32" s="73">
        <f>ROUND(V32 * (1 + VAT), 2)</f>
        <v>24.16</v>
      </c>
      <c r="AD32" s="66"/>
      <c r="AE32" s="66"/>
      <c r="AF32" s="66"/>
    </row>
    <row r="33" spans="1:38" ht="21.6" customHeight="1" thickBot="1" x14ac:dyDescent="0.4">
      <c r="A33" s="1" t="s">
        <v>128</v>
      </c>
      <c r="B33" s="1" t="s">
        <v>129</v>
      </c>
      <c r="C33" s="1">
        <v>0</v>
      </c>
      <c r="D33" s="1">
        <v>1</v>
      </c>
      <c r="E33" s="1" t="str">
        <f>B33&amp;C33&amp;D33&amp;IF($A$2="Non-municipal","N",IF($A$2="Municiple","Y","error"))</f>
        <v>MiCPPn01N</v>
      </c>
      <c r="G33" s="90"/>
      <c r="H33" s="163" t="s">
        <v>40</v>
      </c>
      <c r="I33" s="570"/>
      <c r="J33" s="571">
        <v>5850.83</v>
      </c>
      <c r="K33" s="572">
        <f>ROUND(J33 * (1 + VAT), 2)</f>
        <v>6728.45</v>
      </c>
      <c r="L33" s="571">
        <v>186.85</v>
      </c>
      <c r="M33" s="573">
        <f>ROUND(L33 * (1 + VAT), 2)</f>
        <v>214.88</v>
      </c>
      <c r="N33" s="552"/>
      <c r="O33" s="574" t="s">
        <v>72</v>
      </c>
      <c r="P33" s="575">
        <v>0.53</v>
      </c>
      <c r="Q33" s="576">
        <f>ROUND(P33 * (1 + VAT), 2)</f>
        <v>0.61</v>
      </c>
      <c r="R33" s="577">
        <v>0</v>
      </c>
      <c r="S33" s="578">
        <f>ROUND(R33 * (1 + VAT), 2)</f>
        <v>0</v>
      </c>
      <c r="T33" s="31"/>
      <c r="U33" s="574" t="s">
        <v>72</v>
      </c>
      <c r="V33" s="420">
        <v>21.01</v>
      </c>
      <c r="W33" s="83">
        <f>ROUND(V33 * (1 + VAT), 2)</f>
        <v>24.16</v>
      </c>
      <c r="AD33" s="66"/>
      <c r="AE33" s="66"/>
      <c r="AF33" s="66"/>
    </row>
    <row r="34" spans="1:38" ht="20.25" customHeight="1" x14ac:dyDescent="0.35">
      <c r="G34" s="90"/>
      <c r="H34" s="579"/>
      <c r="I34" s="579"/>
      <c r="J34" s="459"/>
      <c r="K34" s="580"/>
      <c r="L34" s="459"/>
      <c r="M34" s="580"/>
      <c r="N34" s="118"/>
      <c r="O34" s="350" t="s">
        <v>77</v>
      </c>
      <c r="P34" s="581"/>
      <c r="Q34" s="582"/>
      <c r="R34" s="31"/>
      <c r="S34" s="31"/>
      <c r="T34" s="31"/>
      <c r="U34" s="350" t="s">
        <v>77</v>
      </c>
      <c r="V34" s="434"/>
      <c r="W34" s="351"/>
      <c r="AD34" s="66"/>
      <c r="AE34" s="66"/>
      <c r="AF34" s="66"/>
    </row>
    <row r="35" spans="1:38" ht="16.5" customHeight="1" thickBot="1" x14ac:dyDescent="0.4">
      <c r="G35" s="90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AE35" s="4"/>
      <c r="AF35" s="4"/>
      <c r="AG35" s="66"/>
      <c r="AH35" s="66"/>
      <c r="AI35" s="66"/>
      <c r="AJ35" s="66"/>
      <c r="AK35" s="66"/>
      <c r="AL35" s="66"/>
    </row>
    <row r="36" spans="1:38" ht="38.25" customHeight="1" x14ac:dyDescent="0.35">
      <c r="G36" s="90"/>
      <c r="H36" s="373" t="s">
        <v>104</v>
      </c>
      <c r="I36" s="374"/>
      <c r="J36" s="364" t="s">
        <v>105</v>
      </c>
      <c r="K36" s="375"/>
      <c r="L36" s="31"/>
      <c r="M36" s="31"/>
      <c r="N36" s="31"/>
      <c r="O36" s="193" t="s">
        <v>36</v>
      </c>
      <c r="P36" s="157"/>
      <c r="Q36" s="157"/>
      <c r="R36" s="158"/>
      <c r="S36" s="31"/>
      <c r="T36" s="31"/>
      <c r="U36" s="31"/>
      <c r="V36" s="31"/>
      <c r="W36" s="31"/>
      <c r="AE36" s="4"/>
      <c r="AF36" s="4"/>
      <c r="AG36" s="66"/>
      <c r="AH36" s="66"/>
      <c r="AI36" s="66"/>
      <c r="AJ36" s="66"/>
      <c r="AK36" s="66"/>
      <c r="AL36" s="66"/>
    </row>
    <row r="37" spans="1:38" ht="24" customHeight="1" x14ac:dyDescent="0.35">
      <c r="G37" s="90"/>
      <c r="H37" s="583"/>
      <c r="I37" s="129"/>
      <c r="J37" s="433"/>
      <c r="K37" s="30"/>
      <c r="L37" s="31"/>
      <c r="M37" s="31"/>
      <c r="N37" s="31"/>
      <c r="O37" s="584"/>
      <c r="P37" s="161"/>
      <c r="Q37" s="161"/>
      <c r="R37" s="162"/>
      <c r="S37" s="31"/>
      <c r="T37" s="31"/>
      <c r="U37" s="31"/>
      <c r="V37" s="31"/>
      <c r="W37" s="31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G38" s="90"/>
      <c r="H38" s="583"/>
      <c r="I38" s="129"/>
      <c r="J38" s="161"/>
      <c r="K38" s="162"/>
      <c r="L38" s="31"/>
      <c r="M38" s="31"/>
      <c r="N38" s="31"/>
      <c r="O38" s="584" t="s">
        <v>38</v>
      </c>
      <c r="P38" s="160"/>
      <c r="Q38" s="296" t="s">
        <v>39</v>
      </c>
      <c r="R38" s="162"/>
      <c r="S38" s="31"/>
      <c r="T38" s="31"/>
      <c r="U38" s="31"/>
      <c r="V38" s="31"/>
      <c r="W38" s="31"/>
      <c r="AA38" s="89"/>
      <c r="AB38" s="89"/>
      <c r="AC38" s="89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21.6" customHeight="1" x14ac:dyDescent="0.35">
      <c r="A39" s="1" t="s">
        <v>13</v>
      </c>
      <c r="B39" s="1" t="s">
        <v>14</v>
      </c>
      <c r="C39" s="1" t="s">
        <v>15</v>
      </c>
      <c r="D39" s="1" t="s">
        <v>9</v>
      </c>
      <c r="E39" s="1" t="s">
        <v>16</v>
      </c>
      <c r="G39" s="90"/>
      <c r="H39" s="466"/>
      <c r="I39" s="138" t="s">
        <v>18</v>
      </c>
      <c r="J39" s="585"/>
      <c r="K39" s="134" t="s">
        <v>18</v>
      </c>
      <c r="L39" s="31"/>
      <c r="M39" s="31"/>
      <c r="N39" s="31"/>
      <c r="O39" s="167"/>
      <c r="P39" s="138" t="s">
        <v>18</v>
      </c>
      <c r="Q39" s="168"/>
      <c r="R39" s="134" t="s">
        <v>18</v>
      </c>
      <c r="S39" s="31"/>
      <c r="T39" s="31"/>
      <c r="U39" s="31"/>
      <c r="V39" s="31"/>
      <c r="W39" s="31"/>
      <c r="AA39" s="89"/>
      <c r="AB39" s="89"/>
      <c r="AC39" s="89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21.6" customHeight="1" thickBot="1" x14ac:dyDescent="0.4">
      <c r="A40" s="1" t="s">
        <v>128</v>
      </c>
      <c r="B40" s="1" t="s">
        <v>129</v>
      </c>
      <c r="C40" s="1">
        <v>0</v>
      </c>
      <c r="D40" s="1">
        <v>1</v>
      </c>
      <c r="E40" s="1" t="str">
        <f>B40&amp;C40&amp;D40&amp;IF($A$2="Non-municipal","N",IF($A$2="Municiple","Y","error"))</f>
        <v>MiCPPn01N</v>
      </c>
      <c r="G40" s="90"/>
      <c r="H40" s="169">
        <v>11.63</v>
      </c>
      <c r="I40" s="586">
        <f>ROUND(H40 * (1 + VAT), 2)</f>
        <v>13.37</v>
      </c>
      <c r="J40" s="587">
        <v>5.69</v>
      </c>
      <c r="K40" s="588">
        <f>ROUND(J40 * (1 + VAT), 2)</f>
        <v>6.54</v>
      </c>
      <c r="L40" s="31"/>
      <c r="M40" s="31"/>
      <c r="N40" s="31"/>
      <c r="O40" s="169">
        <v>9.16</v>
      </c>
      <c r="P40" s="471">
        <f>ROUND(O40 * (1 + VAT), 2)</f>
        <v>10.53</v>
      </c>
      <c r="Q40" s="577">
        <v>0</v>
      </c>
      <c r="R40" s="578">
        <f>ROUND(Q40 * (1 + VAT), 2)</f>
        <v>0</v>
      </c>
      <c r="S40" s="31"/>
      <c r="T40" s="31"/>
      <c r="U40" s="31"/>
      <c r="V40" s="31"/>
      <c r="W40" s="31"/>
      <c r="AA40" s="89"/>
      <c r="AB40" s="89"/>
      <c r="AC40" s="89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0.25" customHeight="1" x14ac:dyDescent="0.3">
      <c r="G41" s="90"/>
      <c r="H41" s="196"/>
      <c r="I41" s="196"/>
      <c r="J41" s="196"/>
      <c r="K41" s="196"/>
      <c r="L41" s="196"/>
      <c r="M41" s="196"/>
      <c r="N41" s="196"/>
      <c r="O41" s="196"/>
      <c r="P41" s="589"/>
      <c r="Q41" s="196"/>
      <c r="R41" s="196"/>
      <c r="S41" s="196"/>
      <c r="T41" s="196"/>
      <c r="U41" s="196"/>
      <c r="V41" s="196"/>
      <c r="W41" s="196"/>
      <c r="AA41" s="89"/>
      <c r="AB41" s="89"/>
      <c r="AC41" s="89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20.25" customHeight="1" x14ac:dyDescent="0.2">
      <c r="A42" s="1" t="s">
        <v>128</v>
      </c>
      <c r="B42" s="1" t="s">
        <v>129</v>
      </c>
      <c r="C42" s="1">
        <v>0</v>
      </c>
      <c r="D42" s="1">
        <v>1</v>
      </c>
      <c r="E42" s="590" t="str">
        <f>B42&amp;C42&amp;D42&amp;IF($A$2="Non-municipal","N",IF($A$2="Municiple","Y","error"))</f>
        <v>MiCPPn01N</v>
      </c>
      <c r="G42" s="90"/>
      <c r="I42" s="591"/>
      <c r="J42" s="591"/>
      <c r="K42" s="591"/>
      <c r="P42" s="173"/>
      <c r="AA42" s="89"/>
      <c r="AB42" s="89"/>
      <c r="AC42" s="89"/>
      <c r="AD42" s="89"/>
      <c r="AE42" s="4"/>
      <c r="AF42" s="4"/>
      <c r="AG42" s="66"/>
      <c r="AH42" s="66"/>
      <c r="AI42" s="66"/>
      <c r="AJ42" s="66"/>
      <c r="AK42" s="66"/>
      <c r="AL42" s="66"/>
    </row>
    <row r="43" spans="1:38" ht="20.25" customHeight="1" x14ac:dyDescent="0.2">
      <c r="A43" s="1" t="s">
        <v>128</v>
      </c>
      <c r="B43" s="1" t="s">
        <v>129</v>
      </c>
      <c r="C43" s="1">
        <v>1</v>
      </c>
      <c r="D43" s="1">
        <v>2</v>
      </c>
      <c r="E43" s="590" t="str">
        <f>B43&amp;C43&amp;D43&amp;IF($A$2="Non-municipal","N",IF($A$2="Municiple","Y","error"))</f>
        <v>MiCPPn12N</v>
      </c>
      <c r="G43" s="90"/>
      <c r="I43" s="591"/>
      <c r="J43" s="591"/>
      <c r="K43" s="591"/>
      <c r="P43" s="173"/>
      <c r="V43" s="592"/>
      <c r="AA43" s="89"/>
      <c r="AB43" s="89"/>
      <c r="AC43" s="89"/>
      <c r="AD43" s="89"/>
      <c r="AE43" s="4"/>
      <c r="AF43" s="4"/>
      <c r="AG43" s="66"/>
      <c r="AH43" s="66"/>
      <c r="AI43" s="66"/>
      <c r="AJ43" s="66"/>
      <c r="AK43" s="66"/>
      <c r="AL43" s="66"/>
    </row>
    <row r="44" spans="1:38" s="591" customFormat="1" ht="12.75" customHeight="1" x14ac:dyDescent="0.2">
      <c r="A44" s="1" t="s">
        <v>128</v>
      </c>
      <c r="B44" s="1" t="s">
        <v>129</v>
      </c>
      <c r="C44" s="1">
        <v>2</v>
      </c>
      <c r="D44" s="1">
        <v>3</v>
      </c>
      <c r="E44" s="590" t="str">
        <f>B44&amp;C44&amp;D44&amp;IF($A$2="Non-municipal","N",IF($A$2="Municiple","Y","error"))</f>
        <v>MiCPPn23N</v>
      </c>
      <c r="I44" s="1"/>
      <c r="J44" s="1"/>
      <c r="K44" s="1"/>
    </row>
    <row r="45" spans="1:38" s="591" customFormat="1" x14ac:dyDescent="0.2">
      <c r="A45" s="1" t="s">
        <v>128</v>
      </c>
      <c r="B45" s="1" t="s">
        <v>129</v>
      </c>
      <c r="C45" s="1">
        <v>3</v>
      </c>
      <c r="D45" s="1">
        <v>4</v>
      </c>
      <c r="E45" s="590" t="str">
        <f>B45&amp;C45&amp;D45&amp;IF($A$2="Non-municipal","N",IF($A$2="Municiple","Y","error"))</f>
        <v>MiCPPn34N</v>
      </c>
      <c r="I45" s="1"/>
      <c r="J45" s="1"/>
      <c r="K45" s="1"/>
    </row>
    <row r="46" spans="1:38" s="591" customFormat="1" x14ac:dyDescent="0.2">
      <c r="I46" s="1"/>
      <c r="J46" s="1"/>
      <c r="K46" s="1"/>
      <c r="U46" s="1"/>
    </row>
    <row r="47" spans="1:38" s="591" customFormat="1" x14ac:dyDescent="0.2">
      <c r="I47" s="1"/>
      <c r="J47" s="1"/>
      <c r="K47" s="1"/>
    </row>
    <row r="48" spans="1:38" s="591" customFormat="1" x14ac:dyDescent="0.2">
      <c r="I48" s="1"/>
      <c r="J48" s="1"/>
      <c r="K48" s="1"/>
    </row>
    <row r="49" spans="9:11" s="591" customFormat="1" x14ac:dyDescent="0.2">
      <c r="I49" s="1"/>
      <c r="J49" s="1"/>
      <c r="K49" s="1"/>
    </row>
    <row r="50" spans="9:11" s="591" customFormat="1" x14ac:dyDescent="0.2">
      <c r="I50" s="1"/>
      <c r="J50" s="1"/>
      <c r="K50" s="1"/>
    </row>
  </sheetData>
  <mergeCells count="43">
    <mergeCell ref="H31:I31"/>
    <mergeCell ref="H32:I32"/>
    <mergeCell ref="H33:I33"/>
    <mergeCell ref="H36:I38"/>
    <mergeCell ref="J36:K37"/>
    <mergeCell ref="O36:R37"/>
    <mergeCell ref="J38:K38"/>
    <mergeCell ref="O38:P38"/>
    <mergeCell ref="Q38:R38"/>
    <mergeCell ref="H28:I28"/>
    <mergeCell ref="P28:Q28"/>
    <mergeCell ref="R28:S28"/>
    <mergeCell ref="U28:W28"/>
    <mergeCell ref="H29:I29"/>
    <mergeCell ref="H30:I30"/>
    <mergeCell ref="H12:H15"/>
    <mergeCell ref="H16:H19"/>
    <mergeCell ref="H20:H23"/>
    <mergeCell ref="H26:I26"/>
    <mergeCell ref="J26:K27"/>
    <mergeCell ref="L26:M27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Y24:Y25 AK8:AK23">
    <cfRule type="cellIs" dxfId="7" priority="1" stopIfTrue="1" operator="equal">
      <formula>"check"</formula>
    </cfRule>
  </conditionalFormatting>
  <conditionalFormatting sqref="AM8 AM12 AM16 AM20">
    <cfRule type="cellIs" dxfId="6" priority="2" stopIfTrue="1" operator="notEqual">
      <formula>0</formula>
    </cfRule>
  </conditionalFormatting>
  <conditionalFormatting sqref="W1">
    <cfRule type="cellIs" dxfId="5" priority="3" stopIfTrue="1" operator="notEqual">
      <formula>0</formula>
    </cfRule>
    <cfRule type="cellIs" dxfId="4" priority="4" stopIfTrue="1" operator="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44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BF74"/>
  <sheetViews>
    <sheetView showGridLines="0" topLeftCell="G1" zoomScale="55" zoomScaleNormal="55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9.140625" defaultRowHeight="12.75" x14ac:dyDescent="0.2"/>
  <cols>
    <col min="1" max="5" width="9.140625" style="1" hidden="1" customWidth="1"/>
    <col min="6" max="6" width="9" style="1" customWidth="1"/>
    <col min="7" max="7" width="4.85546875" style="1" customWidth="1"/>
    <col min="8" max="8" width="23.42578125" style="1" customWidth="1"/>
    <col min="9" max="9" width="28.7109375" style="1" customWidth="1"/>
    <col min="10" max="11" width="18.85546875" style="1" customWidth="1"/>
    <col min="12" max="12" width="17.42578125" style="1" customWidth="1"/>
    <col min="13" max="14" width="16.85546875" style="1" customWidth="1"/>
    <col min="15" max="15" width="15.42578125" style="1" customWidth="1"/>
    <col min="16" max="16" width="15.28515625" style="173" customWidth="1"/>
    <col min="17" max="17" width="15.42578125" style="173" customWidth="1"/>
    <col min="18" max="18" width="18.85546875" style="173" customWidth="1"/>
    <col min="19" max="19" width="14.7109375" style="1" customWidth="1"/>
    <col min="20" max="20" width="15.85546875" style="1" customWidth="1"/>
    <col min="21" max="21" width="13" style="1" customWidth="1"/>
    <col min="22" max="22" width="14.85546875" style="1" customWidth="1"/>
    <col min="23" max="23" width="15" style="1" bestFit="1" customWidth="1"/>
    <col min="24" max="24" width="11.42578125" style="1" bestFit="1" customWidth="1"/>
    <col min="25" max="25" width="15" style="1" bestFit="1" customWidth="1"/>
    <col min="26" max="26" width="9.5703125" style="1" bestFit="1" customWidth="1"/>
    <col min="27" max="27" width="15" style="1" bestFit="1" customWidth="1"/>
    <col min="28" max="28" width="11.42578125" style="1" bestFit="1" customWidth="1"/>
    <col min="29" max="29" width="15" style="1" bestFit="1" customWidth="1"/>
    <col min="30" max="30" width="11.42578125" style="1" bestFit="1" customWidth="1"/>
    <col min="31" max="31" width="15" style="1" bestFit="1" customWidth="1"/>
    <col min="32" max="32" width="9.5703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8" ht="36" customHeight="1" x14ac:dyDescent="0.2">
      <c r="G1" s="2" t="s">
        <v>0</v>
      </c>
      <c r="I1" s="3"/>
      <c r="L1" s="595"/>
      <c r="BF1" s="314"/>
    </row>
    <row r="2" spans="1:58" ht="54" customHeight="1" thickBot="1" x14ac:dyDescent="0.25">
      <c r="A2" s="1" t="s">
        <v>1</v>
      </c>
      <c r="G2" s="596" t="s">
        <v>130</v>
      </c>
      <c r="H2" s="597"/>
      <c r="I2" s="597"/>
      <c r="J2" s="597"/>
      <c r="K2" s="597"/>
      <c r="L2" s="597"/>
      <c r="M2" s="597"/>
      <c r="N2" s="597"/>
      <c r="O2" s="597"/>
      <c r="P2" s="597"/>
      <c r="Q2" s="597"/>
      <c r="R2" s="597"/>
      <c r="S2" s="597"/>
      <c r="T2" s="597"/>
      <c r="U2" s="597"/>
      <c r="V2" s="597"/>
      <c r="W2" s="597"/>
      <c r="X2" s="597"/>
      <c r="Y2" s="597"/>
      <c r="Z2" s="597"/>
      <c r="AA2" s="597"/>
      <c r="AB2" s="597"/>
      <c r="AC2" s="597"/>
      <c r="AD2" s="597"/>
      <c r="AE2" s="597"/>
      <c r="AF2" s="597"/>
      <c r="AG2" s="597"/>
      <c r="AH2" s="597"/>
      <c r="AI2" s="597"/>
    </row>
    <row r="3" spans="1:58" s="4" customFormat="1" ht="17.100000000000001" customHeight="1" thickBot="1" x14ac:dyDescent="0.25"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598"/>
      <c r="W3" s="598"/>
      <c r="X3" s="1"/>
      <c r="Y3" s="1"/>
      <c r="AF3" s="10"/>
      <c r="AG3" s="11"/>
    </row>
    <row r="4" spans="1:58" ht="29.85" customHeight="1" thickBot="1" x14ac:dyDescent="0.4">
      <c r="G4" s="12"/>
      <c r="H4" s="13"/>
      <c r="I4" s="527"/>
      <c r="J4" s="15" t="s">
        <v>3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373" t="s">
        <v>67</v>
      </c>
      <c r="AI4" s="375"/>
      <c r="AJ4" s="594"/>
    </row>
    <row r="5" spans="1:58" s="599" customFormat="1" ht="26.45" customHeight="1" x14ac:dyDescent="0.25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583"/>
      <c r="AI5" s="30"/>
      <c r="AK5" s="600"/>
    </row>
    <row r="6" spans="1:58" ht="20.25" customHeight="1" x14ac:dyDescent="0.2">
      <c r="G6" s="19"/>
      <c r="H6" s="321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K6" s="32"/>
      <c r="AL6" s="32"/>
      <c r="AS6" s="40"/>
    </row>
    <row r="7" spans="1:58" ht="20.25" customHeight="1" x14ac:dyDescent="0.2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324"/>
      <c r="I7" s="325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9" t="s">
        <v>18</v>
      </c>
      <c r="V7" s="43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326"/>
      <c r="AI7" s="49" t="s">
        <v>18</v>
      </c>
      <c r="AK7" s="32"/>
      <c r="AL7" s="32"/>
      <c r="AS7" s="40"/>
    </row>
    <row r="8" spans="1:58" ht="21.6" customHeight="1" x14ac:dyDescent="0.2">
      <c r="A8" s="1" t="s">
        <v>131</v>
      </c>
      <c r="B8" s="1" t="s">
        <v>132</v>
      </c>
      <c r="C8" s="1">
        <v>0</v>
      </c>
      <c r="D8" s="1">
        <v>1</v>
      </c>
      <c r="E8" s="1" t="str">
        <f t="shared" ref="E8:E23" si="0">B8&amp;C8&amp;D8&amp;IF($A$2="Non-municipal","N",IF($A$2="Municiple","Y","error"))</f>
        <v>MeCPPn201N</v>
      </c>
      <c r="G8" s="19"/>
      <c r="H8" s="539" t="s">
        <v>21</v>
      </c>
      <c r="I8" s="328" t="s">
        <v>22</v>
      </c>
      <c r="J8" s="540">
        <v>402.62</v>
      </c>
      <c r="K8" s="541">
        <f t="shared" ref="K8:K23" si="1">ROUND(J8 * (1 + VAT), 2)</f>
        <v>463.01</v>
      </c>
      <c r="L8" s="540">
        <v>122.5</v>
      </c>
      <c r="M8" s="541">
        <f t="shared" ref="M8:M23" si="2">ROUND(L8 * (1 + VAT), 2)</f>
        <v>140.88</v>
      </c>
      <c r="N8" s="540">
        <v>76</v>
      </c>
      <c r="O8" s="542">
        <f t="shared" ref="O8:O23" si="3">ROUND(N8 * (1 + VAT), 2)</f>
        <v>87.4</v>
      </c>
      <c r="P8" s="540">
        <v>131.84</v>
      </c>
      <c r="Q8" s="541">
        <f t="shared" ref="Q8:Q23" si="4">ROUND(P8 * (1 + VAT), 2)</f>
        <v>151.62</v>
      </c>
      <c r="R8" s="540">
        <v>90.97</v>
      </c>
      <c r="S8" s="541">
        <f t="shared" ref="S8:S23" si="5">ROUND(R8 * (1 + VAT), 2)</f>
        <v>104.62</v>
      </c>
      <c r="T8" s="540">
        <v>65.900000000000006</v>
      </c>
      <c r="U8" s="543">
        <f t="shared" ref="U8:U23" si="6">ROUND(T8 * (1 + VAT), 2)</f>
        <v>75.790000000000006</v>
      </c>
      <c r="V8" s="540">
        <v>591.79999999999995</v>
      </c>
      <c r="W8" s="541">
        <f t="shared" ref="W8:W23" si="7">ROUND(V8 * (1 + VAT), 2)</f>
        <v>680.57</v>
      </c>
      <c r="X8" s="540">
        <v>311.67</v>
      </c>
      <c r="Y8" s="541">
        <f t="shared" ref="Y8:Y23" si="8">ROUND(X8 * (1 + VAT), 2)</f>
        <v>358.42</v>
      </c>
      <c r="Z8" s="540">
        <v>76</v>
      </c>
      <c r="AA8" s="542">
        <f t="shared" ref="AA8:AA23" si="9">ROUND(Z8 * (1 + VAT), 2)</f>
        <v>87.4</v>
      </c>
      <c r="AB8" s="540">
        <v>321.02</v>
      </c>
      <c r="AC8" s="541">
        <f t="shared" ref="AC8:AC23" si="10">ROUND(AB8 * (1 + VAT), 2)</f>
        <v>369.17</v>
      </c>
      <c r="AD8" s="540">
        <v>280.14999999999998</v>
      </c>
      <c r="AE8" s="541">
        <f t="shared" ref="AE8:AE23" si="11">ROUND(AD8 * (1 + VAT), 2)</f>
        <v>322.17</v>
      </c>
      <c r="AF8" s="540">
        <v>65.900000000000006</v>
      </c>
      <c r="AG8" s="543">
        <f t="shared" ref="AG8:AG23" si="12">ROUND(AF8 * (1 + VAT), 2)</f>
        <v>75.790000000000006</v>
      </c>
      <c r="AH8" s="544">
        <v>13.09</v>
      </c>
      <c r="AI8" s="545">
        <f t="shared" ref="AI8:AI23" si="13">ROUND(AH8 * (1 + VAT), 2)</f>
        <v>15.05</v>
      </c>
      <c r="AJ8" s="75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8" ht="21.6" customHeight="1" x14ac:dyDescent="0.2">
      <c r="A9" s="1" t="s">
        <v>131</v>
      </c>
      <c r="B9" s="1" t="s">
        <v>132</v>
      </c>
      <c r="C9" s="1">
        <v>0</v>
      </c>
      <c r="D9" s="1">
        <v>2</v>
      </c>
      <c r="E9" s="1" t="str">
        <f t="shared" si="0"/>
        <v>MeCPPn202N</v>
      </c>
      <c r="G9" s="19"/>
      <c r="H9" s="67"/>
      <c r="I9" s="328" t="s">
        <v>70</v>
      </c>
      <c r="J9" s="53">
        <v>396.31</v>
      </c>
      <c r="K9" s="68">
        <f t="shared" si="1"/>
        <v>455.76</v>
      </c>
      <c r="L9" s="53">
        <v>120.06</v>
      </c>
      <c r="M9" s="68">
        <f t="shared" si="2"/>
        <v>138.07</v>
      </c>
      <c r="N9" s="53">
        <v>74.08</v>
      </c>
      <c r="O9" s="226">
        <f t="shared" si="3"/>
        <v>85.19</v>
      </c>
      <c r="P9" s="53">
        <v>129.26</v>
      </c>
      <c r="Q9" s="68">
        <f t="shared" si="4"/>
        <v>148.65</v>
      </c>
      <c r="R9" s="53">
        <v>88.99</v>
      </c>
      <c r="S9" s="68">
        <f t="shared" si="5"/>
        <v>102.34</v>
      </c>
      <c r="T9" s="53">
        <v>64.14</v>
      </c>
      <c r="U9" s="71">
        <f t="shared" si="6"/>
        <v>73.760000000000005</v>
      </c>
      <c r="V9" s="53">
        <v>585.49</v>
      </c>
      <c r="W9" s="68">
        <f t="shared" si="7"/>
        <v>673.31</v>
      </c>
      <c r="X9" s="53">
        <v>309.23</v>
      </c>
      <c r="Y9" s="68">
        <f t="shared" si="8"/>
        <v>355.61</v>
      </c>
      <c r="Z9" s="53">
        <v>74.08</v>
      </c>
      <c r="AA9" s="226">
        <f t="shared" si="9"/>
        <v>85.19</v>
      </c>
      <c r="AB9" s="53">
        <v>318.43</v>
      </c>
      <c r="AC9" s="68">
        <f t="shared" si="10"/>
        <v>366.19</v>
      </c>
      <c r="AD9" s="53">
        <v>278.16000000000003</v>
      </c>
      <c r="AE9" s="68">
        <f t="shared" si="11"/>
        <v>319.88</v>
      </c>
      <c r="AF9" s="53">
        <v>64.14</v>
      </c>
      <c r="AG9" s="71">
        <f t="shared" si="12"/>
        <v>73.760000000000005</v>
      </c>
      <c r="AH9" s="330">
        <v>11.96</v>
      </c>
      <c r="AI9" s="241">
        <f t="shared" si="13"/>
        <v>13.75</v>
      </c>
      <c r="AJ9" s="66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8" ht="21.6" customHeight="1" x14ac:dyDescent="0.2">
      <c r="A10" s="1" t="s">
        <v>131</v>
      </c>
      <c r="B10" s="1" t="s">
        <v>132</v>
      </c>
      <c r="C10" s="1">
        <v>0</v>
      </c>
      <c r="D10" s="1">
        <v>3</v>
      </c>
      <c r="E10" s="1" t="str">
        <f t="shared" si="0"/>
        <v>MeCPPn203N</v>
      </c>
      <c r="G10" s="19"/>
      <c r="H10" s="67"/>
      <c r="I10" s="328" t="s">
        <v>71</v>
      </c>
      <c r="J10" s="53">
        <v>383.76</v>
      </c>
      <c r="K10" s="68">
        <f t="shared" si="1"/>
        <v>441.32</v>
      </c>
      <c r="L10" s="53">
        <v>116.25</v>
      </c>
      <c r="M10" s="68">
        <f t="shared" si="2"/>
        <v>133.69</v>
      </c>
      <c r="N10" s="53">
        <v>71.739999999999995</v>
      </c>
      <c r="O10" s="226">
        <f t="shared" si="3"/>
        <v>82.5</v>
      </c>
      <c r="P10" s="53">
        <v>125.2</v>
      </c>
      <c r="Q10" s="68">
        <f t="shared" si="4"/>
        <v>143.97999999999999</v>
      </c>
      <c r="R10" s="53">
        <v>86.15</v>
      </c>
      <c r="S10" s="68">
        <f t="shared" si="5"/>
        <v>99.07</v>
      </c>
      <c r="T10" s="53">
        <v>62.13</v>
      </c>
      <c r="U10" s="71">
        <f t="shared" si="6"/>
        <v>71.45</v>
      </c>
      <c r="V10" s="53">
        <v>572.92999999999995</v>
      </c>
      <c r="W10" s="68">
        <f t="shared" si="7"/>
        <v>658.87</v>
      </c>
      <c r="X10" s="53">
        <v>305.42</v>
      </c>
      <c r="Y10" s="68">
        <f t="shared" si="8"/>
        <v>351.23</v>
      </c>
      <c r="Z10" s="53">
        <v>71.739999999999995</v>
      </c>
      <c r="AA10" s="226">
        <f t="shared" si="9"/>
        <v>82.5</v>
      </c>
      <c r="AB10" s="53">
        <v>314.37</v>
      </c>
      <c r="AC10" s="68">
        <f t="shared" si="10"/>
        <v>361.53</v>
      </c>
      <c r="AD10" s="53">
        <v>275.32</v>
      </c>
      <c r="AE10" s="68">
        <f t="shared" si="11"/>
        <v>316.62</v>
      </c>
      <c r="AF10" s="53">
        <v>62.13</v>
      </c>
      <c r="AG10" s="71">
        <f t="shared" si="12"/>
        <v>71.45</v>
      </c>
      <c r="AH10" s="330">
        <v>11.64</v>
      </c>
      <c r="AI10" s="241">
        <f t="shared" si="13"/>
        <v>13.39</v>
      </c>
      <c r="AJ10" s="66"/>
      <c r="AK10" s="75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8" ht="21.6" customHeight="1" x14ac:dyDescent="0.2">
      <c r="A11" s="1" t="s">
        <v>131</v>
      </c>
      <c r="B11" s="1" t="s">
        <v>132</v>
      </c>
      <c r="C11" s="1">
        <v>0</v>
      </c>
      <c r="D11" s="1">
        <v>4</v>
      </c>
      <c r="E11" s="1" t="str">
        <f t="shared" si="0"/>
        <v>MeCPPn204N</v>
      </c>
      <c r="G11" s="19"/>
      <c r="H11" s="76"/>
      <c r="I11" s="331" t="s">
        <v>72</v>
      </c>
      <c r="J11" s="77">
        <v>361.68</v>
      </c>
      <c r="K11" s="78">
        <f t="shared" si="1"/>
        <v>415.93</v>
      </c>
      <c r="L11" s="77">
        <v>109.56</v>
      </c>
      <c r="M11" s="78">
        <f t="shared" si="2"/>
        <v>125.99</v>
      </c>
      <c r="N11" s="77">
        <v>67.61</v>
      </c>
      <c r="O11" s="232">
        <f t="shared" si="3"/>
        <v>77.75</v>
      </c>
      <c r="P11" s="77">
        <v>118.01</v>
      </c>
      <c r="Q11" s="78">
        <f t="shared" si="4"/>
        <v>135.71</v>
      </c>
      <c r="R11" s="77">
        <v>81.2</v>
      </c>
      <c r="S11" s="78">
        <f t="shared" si="5"/>
        <v>93.38</v>
      </c>
      <c r="T11" s="77">
        <v>58.54</v>
      </c>
      <c r="U11" s="81">
        <f t="shared" si="6"/>
        <v>67.319999999999993</v>
      </c>
      <c r="V11" s="77">
        <v>550.85</v>
      </c>
      <c r="W11" s="78">
        <f t="shared" si="7"/>
        <v>633.48</v>
      </c>
      <c r="X11" s="77">
        <v>298.73</v>
      </c>
      <c r="Y11" s="78">
        <f t="shared" si="8"/>
        <v>343.54</v>
      </c>
      <c r="Z11" s="77">
        <v>67.61</v>
      </c>
      <c r="AA11" s="232">
        <f t="shared" si="9"/>
        <v>77.75</v>
      </c>
      <c r="AB11" s="77">
        <v>307.19</v>
      </c>
      <c r="AC11" s="78">
        <f t="shared" si="10"/>
        <v>353.27</v>
      </c>
      <c r="AD11" s="77">
        <v>270.37</v>
      </c>
      <c r="AE11" s="78">
        <f t="shared" si="11"/>
        <v>310.93</v>
      </c>
      <c r="AF11" s="77">
        <v>58.54</v>
      </c>
      <c r="AG11" s="81">
        <f t="shared" si="12"/>
        <v>67.319999999999993</v>
      </c>
      <c r="AH11" s="332">
        <v>14.72</v>
      </c>
      <c r="AI11" s="233">
        <f t="shared" si="13"/>
        <v>16.93</v>
      </c>
      <c r="AJ11" s="66"/>
      <c r="AK11" s="75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8" ht="21.6" customHeight="1" x14ac:dyDescent="0.2">
      <c r="A12" s="1" t="s">
        <v>131</v>
      </c>
      <c r="B12" s="1" t="s">
        <v>132</v>
      </c>
      <c r="C12" s="1">
        <v>1</v>
      </c>
      <c r="D12" s="1">
        <v>1</v>
      </c>
      <c r="E12" s="1" t="str">
        <f t="shared" si="0"/>
        <v>MeCPPn211N</v>
      </c>
      <c r="G12" s="19"/>
      <c r="H12" s="539" t="s">
        <v>24</v>
      </c>
      <c r="I12" s="328" t="s">
        <v>22</v>
      </c>
      <c r="J12" s="540">
        <v>405.91</v>
      </c>
      <c r="K12" s="541">
        <f t="shared" si="1"/>
        <v>466.8</v>
      </c>
      <c r="L12" s="540">
        <v>122.99</v>
      </c>
      <c r="M12" s="541">
        <f t="shared" si="2"/>
        <v>141.44</v>
      </c>
      <c r="N12" s="540">
        <v>75.87</v>
      </c>
      <c r="O12" s="542">
        <f t="shared" si="3"/>
        <v>87.25</v>
      </c>
      <c r="P12" s="540">
        <v>132.41999999999999</v>
      </c>
      <c r="Q12" s="541">
        <f t="shared" si="4"/>
        <v>152.28</v>
      </c>
      <c r="R12" s="540">
        <v>91.17</v>
      </c>
      <c r="S12" s="541">
        <f t="shared" si="5"/>
        <v>104.85</v>
      </c>
      <c r="T12" s="540">
        <v>65.72</v>
      </c>
      <c r="U12" s="543">
        <f t="shared" si="6"/>
        <v>75.58</v>
      </c>
      <c r="V12" s="540">
        <v>595.09</v>
      </c>
      <c r="W12" s="541">
        <f t="shared" si="7"/>
        <v>684.35</v>
      </c>
      <c r="X12" s="540">
        <v>312.16000000000003</v>
      </c>
      <c r="Y12" s="541">
        <f t="shared" si="8"/>
        <v>358.98</v>
      </c>
      <c r="Z12" s="540">
        <v>75.87</v>
      </c>
      <c r="AA12" s="542">
        <f t="shared" si="9"/>
        <v>87.25</v>
      </c>
      <c r="AB12" s="540">
        <v>321.60000000000002</v>
      </c>
      <c r="AC12" s="541">
        <f t="shared" si="10"/>
        <v>369.84</v>
      </c>
      <c r="AD12" s="540">
        <v>280.35000000000002</v>
      </c>
      <c r="AE12" s="541">
        <f t="shared" si="11"/>
        <v>322.39999999999998</v>
      </c>
      <c r="AF12" s="540">
        <v>65.72</v>
      </c>
      <c r="AG12" s="543">
        <f t="shared" si="12"/>
        <v>75.58</v>
      </c>
      <c r="AH12" s="333">
        <v>13.18</v>
      </c>
      <c r="AI12" s="230">
        <f t="shared" si="13"/>
        <v>15.16</v>
      </c>
      <c r="AK12" s="75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8" ht="21.6" customHeight="1" x14ac:dyDescent="0.2">
      <c r="A13" s="1" t="s">
        <v>131</v>
      </c>
      <c r="B13" s="1" t="s">
        <v>132</v>
      </c>
      <c r="C13" s="1">
        <v>1</v>
      </c>
      <c r="D13" s="1">
        <v>2</v>
      </c>
      <c r="E13" s="1" t="str">
        <f t="shared" si="0"/>
        <v>MeCPPn212N</v>
      </c>
      <c r="G13" s="19"/>
      <c r="H13" s="67"/>
      <c r="I13" s="328" t="s">
        <v>70</v>
      </c>
      <c r="J13" s="53">
        <v>400.26</v>
      </c>
      <c r="K13" s="68">
        <f t="shared" si="1"/>
        <v>460.3</v>
      </c>
      <c r="L13" s="53">
        <v>121.24</v>
      </c>
      <c r="M13" s="68">
        <f t="shared" si="2"/>
        <v>139.43</v>
      </c>
      <c r="N13" s="53">
        <v>74.81</v>
      </c>
      <c r="O13" s="226">
        <f t="shared" si="3"/>
        <v>86.03</v>
      </c>
      <c r="P13" s="53">
        <v>130.59</v>
      </c>
      <c r="Q13" s="68">
        <f t="shared" si="4"/>
        <v>150.18</v>
      </c>
      <c r="R13" s="53">
        <v>89.86</v>
      </c>
      <c r="S13" s="68">
        <f t="shared" si="5"/>
        <v>103.34</v>
      </c>
      <c r="T13" s="53">
        <v>64.77</v>
      </c>
      <c r="U13" s="71">
        <f t="shared" si="6"/>
        <v>74.489999999999995</v>
      </c>
      <c r="V13" s="53">
        <v>589.44000000000005</v>
      </c>
      <c r="W13" s="68">
        <f t="shared" si="7"/>
        <v>677.86</v>
      </c>
      <c r="X13" s="53">
        <v>310.42</v>
      </c>
      <c r="Y13" s="68">
        <f t="shared" si="8"/>
        <v>356.98</v>
      </c>
      <c r="Z13" s="53">
        <v>74.81</v>
      </c>
      <c r="AA13" s="226">
        <f t="shared" si="9"/>
        <v>86.03</v>
      </c>
      <c r="AB13" s="53">
        <v>319.77</v>
      </c>
      <c r="AC13" s="68">
        <f t="shared" si="10"/>
        <v>367.74</v>
      </c>
      <c r="AD13" s="53">
        <v>279.04000000000002</v>
      </c>
      <c r="AE13" s="68">
        <f t="shared" si="11"/>
        <v>320.89999999999998</v>
      </c>
      <c r="AF13" s="53">
        <v>64.77</v>
      </c>
      <c r="AG13" s="71">
        <f t="shared" si="12"/>
        <v>74.489999999999995</v>
      </c>
      <c r="AH13" s="330">
        <v>12.07</v>
      </c>
      <c r="AI13" s="241">
        <f t="shared" si="13"/>
        <v>13.88</v>
      </c>
      <c r="AJ13" s="547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8" ht="21.6" customHeight="1" x14ac:dyDescent="0.2">
      <c r="A14" s="1" t="s">
        <v>131</v>
      </c>
      <c r="B14" s="1" t="s">
        <v>132</v>
      </c>
      <c r="C14" s="1">
        <v>1</v>
      </c>
      <c r="D14" s="1">
        <v>3</v>
      </c>
      <c r="E14" s="1" t="str">
        <f t="shared" si="0"/>
        <v>MeCPPn213N</v>
      </c>
      <c r="G14" s="19"/>
      <c r="H14" s="67"/>
      <c r="I14" s="328" t="s">
        <v>71</v>
      </c>
      <c r="J14" s="53">
        <v>387.53</v>
      </c>
      <c r="K14" s="68">
        <f t="shared" si="1"/>
        <v>445.66</v>
      </c>
      <c r="L14" s="53">
        <v>117.38</v>
      </c>
      <c r="M14" s="68">
        <f t="shared" si="2"/>
        <v>134.99</v>
      </c>
      <c r="N14" s="53">
        <v>72.400000000000006</v>
      </c>
      <c r="O14" s="226">
        <f t="shared" si="3"/>
        <v>83.26</v>
      </c>
      <c r="P14" s="53">
        <v>126.41</v>
      </c>
      <c r="Q14" s="68">
        <f t="shared" si="4"/>
        <v>145.37</v>
      </c>
      <c r="R14" s="53">
        <v>87</v>
      </c>
      <c r="S14" s="68">
        <f t="shared" si="5"/>
        <v>100.05</v>
      </c>
      <c r="T14" s="53">
        <v>62.72</v>
      </c>
      <c r="U14" s="71">
        <f t="shared" si="6"/>
        <v>72.13</v>
      </c>
      <c r="V14" s="53">
        <v>576.71</v>
      </c>
      <c r="W14" s="68">
        <f t="shared" si="7"/>
        <v>663.22</v>
      </c>
      <c r="X14" s="53">
        <v>306.56</v>
      </c>
      <c r="Y14" s="68">
        <f t="shared" si="8"/>
        <v>352.54</v>
      </c>
      <c r="Z14" s="53">
        <v>72.400000000000006</v>
      </c>
      <c r="AA14" s="226">
        <f t="shared" si="9"/>
        <v>83.26</v>
      </c>
      <c r="AB14" s="53">
        <v>315.58</v>
      </c>
      <c r="AC14" s="68">
        <f t="shared" si="10"/>
        <v>362.92</v>
      </c>
      <c r="AD14" s="53">
        <v>276.18</v>
      </c>
      <c r="AE14" s="68">
        <f t="shared" si="11"/>
        <v>317.61</v>
      </c>
      <c r="AF14" s="53">
        <v>62.72</v>
      </c>
      <c r="AG14" s="71">
        <f t="shared" si="12"/>
        <v>72.13</v>
      </c>
      <c r="AH14" s="330">
        <v>11.73</v>
      </c>
      <c r="AI14" s="241">
        <f t="shared" si="13"/>
        <v>13.49</v>
      </c>
      <c r="AJ14" s="547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8" ht="21.6" customHeight="1" x14ac:dyDescent="0.2">
      <c r="A15" s="1" t="s">
        <v>131</v>
      </c>
      <c r="B15" s="1" t="s">
        <v>132</v>
      </c>
      <c r="C15" s="1">
        <v>1</v>
      </c>
      <c r="D15" s="1">
        <v>4</v>
      </c>
      <c r="E15" s="1" t="str">
        <f t="shared" si="0"/>
        <v>MeCPPn214N</v>
      </c>
      <c r="G15" s="19"/>
      <c r="H15" s="76"/>
      <c r="I15" s="331" t="s">
        <v>72</v>
      </c>
      <c r="J15" s="77">
        <v>365.31</v>
      </c>
      <c r="K15" s="78">
        <f t="shared" si="1"/>
        <v>420.11</v>
      </c>
      <c r="L15" s="77">
        <v>110.68</v>
      </c>
      <c r="M15" s="78">
        <f t="shared" si="2"/>
        <v>127.28</v>
      </c>
      <c r="N15" s="77">
        <v>68.239999999999995</v>
      </c>
      <c r="O15" s="232">
        <f t="shared" si="3"/>
        <v>78.48</v>
      </c>
      <c r="P15" s="77">
        <v>119.15</v>
      </c>
      <c r="Q15" s="78">
        <f t="shared" si="4"/>
        <v>137.02000000000001</v>
      </c>
      <c r="R15" s="77">
        <v>81.99</v>
      </c>
      <c r="S15" s="78">
        <f t="shared" si="5"/>
        <v>94.29</v>
      </c>
      <c r="T15" s="77">
        <v>59.09</v>
      </c>
      <c r="U15" s="81">
        <f t="shared" si="6"/>
        <v>67.95</v>
      </c>
      <c r="V15" s="77">
        <v>554.48</v>
      </c>
      <c r="W15" s="78">
        <f t="shared" si="7"/>
        <v>637.65</v>
      </c>
      <c r="X15" s="77">
        <v>299.85000000000002</v>
      </c>
      <c r="Y15" s="78">
        <f t="shared" si="8"/>
        <v>344.83</v>
      </c>
      <c r="Z15" s="77">
        <v>68.239999999999995</v>
      </c>
      <c r="AA15" s="232">
        <f t="shared" si="9"/>
        <v>78.48</v>
      </c>
      <c r="AB15" s="77">
        <v>308.32</v>
      </c>
      <c r="AC15" s="78">
        <f t="shared" si="10"/>
        <v>354.57</v>
      </c>
      <c r="AD15" s="77">
        <v>271.17</v>
      </c>
      <c r="AE15" s="78">
        <f t="shared" si="11"/>
        <v>311.85000000000002</v>
      </c>
      <c r="AF15" s="77">
        <v>59.09</v>
      </c>
      <c r="AG15" s="81">
        <f t="shared" si="12"/>
        <v>67.95</v>
      </c>
      <c r="AH15" s="332">
        <v>14.85</v>
      </c>
      <c r="AI15" s="233">
        <f t="shared" si="13"/>
        <v>17.079999999999998</v>
      </c>
      <c r="AJ15" s="547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8" ht="21.6" customHeight="1" x14ac:dyDescent="0.2">
      <c r="A16" s="1" t="s">
        <v>131</v>
      </c>
      <c r="B16" s="1" t="s">
        <v>132</v>
      </c>
      <c r="C16" s="1">
        <v>2</v>
      </c>
      <c r="D16" s="1">
        <v>1</v>
      </c>
      <c r="E16" s="1" t="str">
        <f t="shared" si="0"/>
        <v>MeCPPn221N</v>
      </c>
      <c r="G16" s="19"/>
      <c r="H16" s="539" t="s">
        <v>25</v>
      </c>
      <c r="I16" s="328" t="s">
        <v>22</v>
      </c>
      <c r="J16" s="540">
        <v>409.95</v>
      </c>
      <c r="K16" s="541">
        <f t="shared" si="1"/>
        <v>471.44</v>
      </c>
      <c r="L16" s="540">
        <v>124.19</v>
      </c>
      <c r="M16" s="541">
        <f t="shared" si="2"/>
        <v>142.82</v>
      </c>
      <c r="N16" s="540">
        <v>76.59</v>
      </c>
      <c r="O16" s="542">
        <f t="shared" si="3"/>
        <v>88.08</v>
      </c>
      <c r="P16" s="540">
        <v>133.72999999999999</v>
      </c>
      <c r="Q16" s="541">
        <f t="shared" si="4"/>
        <v>153.79</v>
      </c>
      <c r="R16" s="540">
        <v>92.05</v>
      </c>
      <c r="S16" s="541">
        <f t="shared" si="5"/>
        <v>105.86</v>
      </c>
      <c r="T16" s="540">
        <v>66.33</v>
      </c>
      <c r="U16" s="543">
        <f t="shared" si="6"/>
        <v>76.28</v>
      </c>
      <c r="V16" s="540">
        <v>599.13</v>
      </c>
      <c r="W16" s="541">
        <f t="shared" si="7"/>
        <v>689</v>
      </c>
      <c r="X16" s="540">
        <v>313.36</v>
      </c>
      <c r="Y16" s="541">
        <f t="shared" si="8"/>
        <v>360.36</v>
      </c>
      <c r="Z16" s="540">
        <v>76.59</v>
      </c>
      <c r="AA16" s="542">
        <f t="shared" si="9"/>
        <v>88.08</v>
      </c>
      <c r="AB16" s="540">
        <v>322.91000000000003</v>
      </c>
      <c r="AC16" s="541">
        <f t="shared" si="10"/>
        <v>371.35</v>
      </c>
      <c r="AD16" s="540">
        <v>281.23</v>
      </c>
      <c r="AE16" s="541">
        <f t="shared" si="11"/>
        <v>323.41000000000003</v>
      </c>
      <c r="AF16" s="540">
        <v>66.33</v>
      </c>
      <c r="AG16" s="543">
        <f t="shared" si="12"/>
        <v>76.28</v>
      </c>
      <c r="AH16" s="333">
        <v>13.33</v>
      </c>
      <c r="AI16" s="230">
        <f t="shared" si="13"/>
        <v>15.33</v>
      </c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2">
      <c r="A17" s="1" t="s">
        <v>131</v>
      </c>
      <c r="B17" s="1" t="s">
        <v>132</v>
      </c>
      <c r="C17" s="1">
        <v>2</v>
      </c>
      <c r="D17" s="1">
        <v>2</v>
      </c>
      <c r="E17" s="1" t="str">
        <f t="shared" si="0"/>
        <v>MeCPPn222N</v>
      </c>
      <c r="G17" s="19"/>
      <c r="H17" s="67"/>
      <c r="I17" s="328" t="s">
        <v>70</v>
      </c>
      <c r="J17" s="53">
        <v>404.29</v>
      </c>
      <c r="K17" s="68">
        <f t="shared" si="1"/>
        <v>464.93</v>
      </c>
      <c r="L17" s="53">
        <v>122.49</v>
      </c>
      <c r="M17" s="68">
        <f t="shared" si="2"/>
        <v>140.86000000000001</v>
      </c>
      <c r="N17" s="53">
        <v>75.569999999999993</v>
      </c>
      <c r="O17" s="226">
        <f t="shared" si="3"/>
        <v>86.91</v>
      </c>
      <c r="P17" s="53">
        <v>131.88</v>
      </c>
      <c r="Q17" s="68">
        <f t="shared" si="4"/>
        <v>151.66</v>
      </c>
      <c r="R17" s="53">
        <v>90.77</v>
      </c>
      <c r="S17" s="68">
        <f t="shared" si="5"/>
        <v>104.39</v>
      </c>
      <c r="T17" s="53">
        <v>65.430000000000007</v>
      </c>
      <c r="U17" s="71">
        <f t="shared" si="6"/>
        <v>75.239999999999995</v>
      </c>
      <c r="V17" s="53">
        <v>593.47</v>
      </c>
      <c r="W17" s="68">
        <f t="shared" si="7"/>
        <v>682.49</v>
      </c>
      <c r="X17" s="53">
        <v>311.66000000000003</v>
      </c>
      <c r="Y17" s="68">
        <f t="shared" si="8"/>
        <v>358.41</v>
      </c>
      <c r="Z17" s="53">
        <v>75.569999999999993</v>
      </c>
      <c r="AA17" s="226">
        <f t="shared" si="9"/>
        <v>86.91</v>
      </c>
      <c r="AB17" s="53">
        <v>321.05</v>
      </c>
      <c r="AC17" s="68">
        <f t="shared" si="10"/>
        <v>369.21</v>
      </c>
      <c r="AD17" s="53">
        <v>279.95</v>
      </c>
      <c r="AE17" s="68">
        <f t="shared" si="11"/>
        <v>321.94</v>
      </c>
      <c r="AF17" s="53">
        <v>65.430000000000007</v>
      </c>
      <c r="AG17" s="71">
        <f t="shared" si="12"/>
        <v>75.239999999999995</v>
      </c>
      <c r="AH17" s="330">
        <v>12.18</v>
      </c>
      <c r="AI17" s="241">
        <f t="shared" si="13"/>
        <v>14.01</v>
      </c>
      <c r="AJ17" s="54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1.6" customHeight="1" x14ac:dyDescent="0.2">
      <c r="A18" s="1" t="s">
        <v>131</v>
      </c>
      <c r="B18" s="1" t="s">
        <v>132</v>
      </c>
      <c r="C18" s="1">
        <v>2</v>
      </c>
      <c r="D18" s="1">
        <v>3</v>
      </c>
      <c r="E18" s="1" t="str">
        <f t="shared" si="0"/>
        <v>MeCPPn223N</v>
      </c>
      <c r="G18" s="19"/>
      <c r="H18" s="67"/>
      <c r="I18" s="328" t="s">
        <v>71</v>
      </c>
      <c r="J18" s="53">
        <v>391.48</v>
      </c>
      <c r="K18" s="68">
        <f t="shared" si="1"/>
        <v>450.2</v>
      </c>
      <c r="L18" s="53">
        <v>118.6</v>
      </c>
      <c r="M18" s="68">
        <f t="shared" si="2"/>
        <v>136.38999999999999</v>
      </c>
      <c r="N18" s="53">
        <v>73.16</v>
      </c>
      <c r="O18" s="226">
        <f t="shared" si="3"/>
        <v>84.13</v>
      </c>
      <c r="P18" s="53">
        <v>127.69</v>
      </c>
      <c r="Q18" s="68">
        <f t="shared" si="4"/>
        <v>146.84</v>
      </c>
      <c r="R18" s="53">
        <v>87.9</v>
      </c>
      <c r="S18" s="68">
        <f t="shared" si="5"/>
        <v>101.09</v>
      </c>
      <c r="T18" s="53">
        <v>63.36</v>
      </c>
      <c r="U18" s="71">
        <f t="shared" si="6"/>
        <v>72.86</v>
      </c>
      <c r="V18" s="53">
        <v>580.66</v>
      </c>
      <c r="W18" s="68">
        <f t="shared" si="7"/>
        <v>667.76</v>
      </c>
      <c r="X18" s="53">
        <v>307.77999999999997</v>
      </c>
      <c r="Y18" s="68">
        <f t="shared" si="8"/>
        <v>353.95</v>
      </c>
      <c r="Z18" s="53">
        <v>73.16</v>
      </c>
      <c r="AA18" s="226">
        <f t="shared" si="9"/>
        <v>84.13</v>
      </c>
      <c r="AB18" s="53">
        <v>316.87</v>
      </c>
      <c r="AC18" s="68">
        <f t="shared" si="10"/>
        <v>364.4</v>
      </c>
      <c r="AD18" s="53">
        <v>277.08</v>
      </c>
      <c r="AE18" s="68">
        <f t="shared" si="11"/>
        <v>318.64</v>
      </c>
      <c r="AF18" s="53">
        <v>63.36</v>
      </c>
      <c r="AG18" s="71">
        <f t="shared" si="12"/>
        <v>72.86</v>
      </c>
      <c r="AH18" s="330">
        <v>11.8</v>
      </c>
      <c r="AI18" s="241">
        <f t="shared" si="13"/>
        <v>13.57</v>
      </c>
      <c r="AJ18" s="54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1.6" customHeight="1" x14ac:dyDescent="0.2">
      <c r="A19" s="1" t="s">
        <v>131</v>
      </c>
      <c r="B19" s="1" t="s">
        <v>132</v>
      </c>
      <c r="C19" s="1">
        <v>2</v>
      </c>
      <c r="D19" s="1">
        <v>4</v>
      </c>
      <c r="E19" s="1" t="str">
        <f t="shared" si="0"/>
        <v>MeCPPn224N</v>
      </c>
      <c r="G19" s="19"/>
      <c r="H19" s="76"/>
      <c r="I19" s="331" t="s">
        <v>72</v>
      </c>
      <c r="J19" s="77">
        <v>368.98</v>
      </c>
      <c r="K19" s="78">
        <f t="shared" si="1"/>
        <v>424.33</v>
      </c>
      <c r="L19" s="77">
        <v>111.76</v>
      </c>
      <c r="M19" s="78">
        <f t="shared" si="2"/>
        <v>128.52000000000001</v>
      </c>
      <c r="N19" s="77">
        <v>69</v>
      </c>
      <c r="O19" s="232">
        <f t="shared" si="3"/>
        <v>79.349999999999994</v>
      </c>
      <c r="P19" s="77">
        <v>120.36</v>
      </c>
      <c r="Q19" s="78">
        <f t="shared" si="4"/>
        <v>138.41</v>
      </c>
      <c r="R19" s="77">
        <v>82.83</v>
      </c>
      <c r="S19" s="78">
        <f t="shared" si="5"/>
        <v>95.25</v>
      </c>
      <c r="T19" s="77">
        <v>59.72</v>
      </c>
      <c r="U19" s="81">
        <f t="shared" si="6"/>
        <v>68.680000000000007</v>
      </c>
      <c r="V19" s="77">
        <v>558.16</v>
      </c>
      <c r="W19" s="78">
        <f t="shared" si="7"/>
        <v>641.88</v>
      </c>
      <c r="X19" s="77">
        <v>300.94</v>
      </c>
      <c r="Y19" s="78">
        <f t="shared" si="8"/>
        <v>346.08</v>
      </c>
      <c r="Z19" s="77">
        <v>69</v>
      </c>
      <c r="AA19" s="232">
        <f t="shared" si="9"/>
        <v>79.349999999999994</v>
      </c>
      <c r="AB19" s="77">
        <v>309.52999999999997</v>
      </c>
      <c r="AC19" s="78">
        <f t="shared" si="10"/>
        <v>355.96</v>
      </c>
      <c r="AD19" s="77">
        <v>272</v>
      </c>
      <c r="AE19" s="78">
        <f t="shared" si="11"/>
        <v>312.8</v>
      </c>
      <c r="AF19" s="77">
        <v>59.72</v>
      </c>
      <c r="AG19" s="81">
        <f t="shared" si="12"/>
        <v>68.680000000000007</v>
      </c>
      <c r="AH19" s="332">
        <v>15.07</v>
      </c>
      <c r="AI19" s="233">
        <f t="shared" si="13"/>
        <v>17.329999999999998</v>
      </c>
      <c r="AJ19" s="66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2">
      <c r="A20" s="1" t="s">
        <v>131</v>
      </c>
      <c r="B20" s="1" t="s">
        <v>132</v>
      </c>
      <c r="C20" s="1">
        <v>3</v>
      </c>
      <c r="D20" s="1">
        <v>1</v>
      </c>
      <c r="E20" s="1" t="str">
        <f t="shared" si="0"/>
        <v>MeCPPn231N</v>
      </c>
      <c r="G20" s="19"/>
      <c r="H20" s="539" t="s">
        <v>26</v>
      </c>
      <c r="I20" s="328" t="s">
        <v>22</v>
      </c>
      <c r="J20" s="540">
        <v>414.08</v>
      </c>
      <c r="K20" s="541">
        <f t="shared" si="1"/>
        <v>476.19</v>
      </c>
      <c r="L20" s="540">
        <v>125.48</v>
      </c>
      <c r="M20" s="541">
        <f t="shared" si="2"/>
        <v>144.30000000000001</v>
      </c>
      <c r="N20" s="540">
        <v>77.39</v>
      </c>
      <c r="O20" s="542">
        <f t="shared" si="3"/>
        <v>89</v>
      </c>
      <c r="P20" s="540">
        <v>135.09</v>
      </c>
      <c r="Q20" s="541">
        <f t="shared" si="4"/>
        <v>155.35</v>
      </c>
      <c r="R20" s="540">
        <v>92.96</v>
      </c>
      <c r="S20" s="541">
        <f t="shared" si="5"/>
        <v>106.9</v>
      </c>
      <c r="T20" s="540">
        <v>67.03</v>
      </c>
      <c r="U20" s="543">
        <f t="shared" si="6"/>
        <v>77.08</v>
      </c>
      <c r="V20" s="540">
        <v>603.26</v>
      </c>
      <c r="W20" s="541">
        <f t="shared" si="7"/>
        <v>693.75</v>
      </c>
      <c r="X20" s="540">
        <v>314.66000000000003</v>
      </c>
      <c r="Y20" s="541">
        <f t="shared" si="8"/>
        <v>361.86</v>
      </c>
      <c r="Z20" s="540">
        <v>77.39</v>
      </c>
      <c r="AA20" s="542">
        <f t="shared" si="9"/>
        <v>89</v>
      </c>
      <c r="AB20" s="540">
        <v>324.26</v>
      </c>
      <c r="AC20" s="541">
        <f t="shared" si="10"/>
        <v>372.9</v>
      </c>
      <c r="AD20" s="540">
        <v>282.14</v>
      </c>
      <c r="AE20" s="541">
        <f t="shared" si="11"/>
        <v>324.45999999999998</v>
      </c>
      <c r="AF20" s="540">
        <v>67.03</v>
      </c>
      <c r="AG20" s="543">
        <f t="shared" si="12"/>
        <v>77.08</v>
      </c>
      <c r="AH20" s="333">
        <v>13.42</v>
      </c>
      <c r="AI20" s="230">
        <f t="shared" si="13"/>
        <v>15.43</v>
      </c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x14ac:dyDescent="0.2">
      <c r="A21" s="1" t="s">
        <v>131</v>
      </c>
      <c r="B21" s="1" t="s">
        <v>132</v>
      </c>
      <c r="C21" s="1">
        <v>3</v>
      </c>
      <c r="D21" s="1">
        <v>2</v>
      </c>
      <c r="E21" s="1" t="str">
        <f t="shared" si="0"/>
        <v>MeCPPn232N</v>
      </c>
      <c r="G21" s="19"/>
      <c r="H21" s="67"/>
      <c r="I21" s="328" t="s">
        <v>70</v>
      </c>
      <c r="J21" s="53">
        <v>408.31</v>
      </c>
      <c r="K21" s="68">
        <f t="shared" si="1"/>
        <v>469.56</v>
      </c>
      <c r="L21" s="53">
        <v>123.67</v>
      </c>
      <c r="M21" s="68">
        <f t="shared" si="2"/>
        <v>142.22</v>
      </c>
      <c r="N21" s="53">
        <v>76.28</v>
      </c>
      <c r="O21" s="226">
        <f t="shared" si="3"/>
        <v>87.72</v>
      </c>
      <c r="P21" s="53">
        <v>133.16</v>
      </c>
      <c r="Q21" s="68">
        <f t="shared" si="4"/>
        <v>153.13</v>
      </c>
      <c r="R21" s="53">
        <v>91.64</v>
      </c>
      <c r="S21" s="68">
        <f t="shared" si="5"/>
        <v>105.39</v>
      </c>
      <c r="T21" s="53">
        <v>66.069999999999993</v>
      </c>
      <c r="U21" s="71">
        <f t="shared" si="6"/>
        <v>75.98</v>
      </c>
      <c r="V21" s="53">
        <v>597.48</v>
      </c>
      <c r="W21" s="68">
        <f t="shared" si="7"/>
        <v>687.1</v>
      </c>
      <c r="X21" s="53">
        <v>312.85000000000002</v>
      </c>
      <c r="Y21" s="68">
        <f t="shared" si="8"/>
        <v>359.78</v>
      </c>
      <c r="Z21" s="53">
        <v>76.28</v>
      </c>
      <c r="AA21" s="226">
        <f t="shared" si="9"/>
        <v>87.72</v>
      </c>
      <c r="AB21" s="53">
        <v>322.33999999999997</v>
      </c>
      <c r="AC21" s="68">
        <f t="shared" si="10"/>
        <v>370.69</v>
      </c>
      <c r="AD21" s="53">
        <v>280.82</v>
      </c>
      <c r="AE21" s="68">
        <f t="shared" si="11"/>
        <v>322.94</v>
      </c>
      <c r="AF21" s="53">
        <v>66.069999999999993</v>
      </c>
      <c r="AG21" s="71">
        <f t="shared" si="12"/>
        <v>75.98</v>
      </c>
      <c r="AH21" s="330">
        <v>12.32</v>
      </c>
      <c r="AI21" s="241">
        <f t="shared" si="13"/>
        <v>14.17</v>
      </c>
      <c r="AJ21" s="54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1.6" customHeight="1" x14ac:dyDescent="0.2">
      <c r="A22" s="1" t="s">
        <v>131</v>
      </c>
      <c r="B22" s="1" t="s">
        <v>132</v>
      </c>
      <c r="C22" s="1">
        <v>3</v>
      </c>
      <c r="D22" s="1">
        <v>3</v>
      </c>
      <c r="E22" s="1" t="str">
        <f t="shared" si="0"/>
        <v>MeCPPn233N</v>
      </c>
      <c r="G22" s="19"/>
      <c r="H22" s="67"/>
      <c r="I22" s="328" t="s">
        <v>71</v>
      </c>
      <c r="J22" s="53">
        <v>395.41</v>
      </c>
      <c r="K22" s="68">
        <f t="shared" si="1"/>
        <v>454.72</v>
      </c>
      <c r="L22" s="53">
        <v>119.77</v>
      </c>
      <c r="M22" s="68">
        <f t="shared" si="2"/>
        <v>137.74</v>
      </c>
      <c r="N22" s="53">
        <v>73.89</v>
      </c>
      <c r="O22" s="226">
        <f t="shared" si="3"/>
        <v>84.97</v>
      </c>
      <c r="P22" s="53">
        <v>128.97</v>
      </c>
      <c r="Q22" s="68">
        <f t="shared" si="4"/>
        <v>148.32</v>
      </c>
      <c r="R22" s="53">
        <v>88.78</v>
      </c>
      <c r="S22" s="68">
        <f t="shared" si="5"/>
        <v>102.1</v>
      </c>
      <c r="T22" s="53">
        <v>63.99</v>
      </c>
      <c r="U22" s="71">
        <f t="shared" si="6"/>
        <v>73.59</v>
      </c>
      <c r="V22" s="53">
        <v>584.59</v>
      </c>
      <c r="W22" s="68">
        <f t="shared" si="7"/>
        <v>672.28</v>
      </c>
      <c r="X22" s="53">
        <v>308.94</v>
      </c>
      <c r="Y22" s="68">
        <f t="shared" si="8"/>
        <v>355.28</v>
      </c>
      <c r="Z22" s="53">
        <v>73.89</v>
      </c>
      <c r="AA22" s="226">
        <f t="shared" si="9"/>
        <v>84.97</v>
      </c>
      <c r="AB22" s="53">
        <v>318.14999999999998</v>
      </c>
      <c r="AC22" s="68">
        <f t="shared" si="10"/>
        <v>365.87</v>
      </c>
      <c r="AD22" s="53">
        <v>277.95</v>
      </c>
      <c r="AE22" s="68">
        <f t="shared" si="11"/>
        <v>319.64</v>
      </c>
      <c r="AF22" s="53">
        <v>63.99</v>
      </c>
      <c r="AG22" s="71">
        <f t="shared" si="12"/>
        <v>73.59</v>
      </c>
      <c r="AH22" s="330">
        <v>11.91</v>
      </c>
      <c r="AI22" s="241">
        <f t="shared" si="13"/>
        <v>13.7</v>
      </c>
      <c r="AJ22" s="548"/>
      <c r="AK22" s="62"/>
      <c r="AL22" s="75"/>
      <c r="AM22" s="75"/>
      <c r="AN22" s="75"/>
      <c r="AO22" s="75"/>
      <c r="AP22" s="75"/>
      <c r="AQ22" s="4"/>
      <c r="AR22" s="4"/>
      <c r="AS22" s="66"/>
      <c r="AT22" s="66"/>
      <c r="AU22" s="66"/>
      <c r="AV22" s="66"/>
      <c r="AW22" s="66"/>
      <c r="AX22" s="66"/>
    </row>
    <row r="23" spans="1:50" ht="21.6" customHeight="1" thickBot="1" x14ac:dyDescent="0.25">
      <c r="A23" s="1" t="s">
        <v>131</v>
      </c>
      <c r="B23" s="1" t="s">
        <v>132</v>
      </c>
      <c r="C23" s="1">
        <v>3</v>
      </c>
      <c r="D23" s="1">
        <v>4</v>
      </c>
      <c r="E23" s="1" t="str">
        <f t="shared" si="0"/>
        <v>MeCPPn234N</v>
      </c>
      <c r="G23" s="19"/>
      <c r="H23" s="334"/>
      <c r="I23" s="549" t="s">
        <v>72</v>
      </c>
      <c r="J23" s="102">
        <v>372.58</v>
      </c>
      <c r="K23" s="336">
        <f t="shared" si="1"/>
        <v>428.47</v>
      </c>
      <c r="L23" s="102">
        <v>112.91</v>
      </c>
      <c r="M23" s="336">
        <f t="shared" si="2"/>
        <v>129.85</v>
      </c>
      <c r="N23" s="102">
        <v>69.709999999999994</v>
      </c>
      <c r="O23" s="337">
        <f t="shared" si="3"/>
        <v>80.17</v>
      </c>
      <c r="P23" s="102">
        <v>121.61</v>
      </c>
      <c r="Q23" s="336">
        <f t="shared" si="4"/>
        <v>139.85</v>
      </c>
      <c r="R23" s="102">
        <v>83.74</v>
      </c>
      <c r="S23" s="336">
        <f t="shared" si="5"/>
        <v>96.3</v>
      </c>
      <c r="T23" s="102">
        <v>60.38</v>
      </c>
      <c r="U23" s="338">
        <f t="shared" si="6"/>
        <v>69.44</v>
      </c>
      <c r="V23" s="102">
        <v>561.75</v>
      </c>
      <c r="W23" s="336">
        <f t="shared" si="7"/>
        <v>646.01</v>
      </c>
      <c r="X23" s="102">
        <v>302.08</v>
      </c>
      <c r="Y23" s="336">
        <f t="shared" si="8"/>
        <v>347.39</v>
      </c>
      <c r="Z23" s="102">
        <v>69.709999999999994</v>
      </c>
      <c r="AA23" s="337">
        <f t="shared" si="9"/>
        <v>80.17</v>
      </c>
      <c r="AB23" s="102">
        <v>310.79000000000002</v>
      </c>
      <c r="AC23" s="336">
        <f t="shared" si="10"/>
        <v>357.41</v>
      </c>
      <c r="AD23" s="102">
        <v>272.91000000000003</v>
      </c>
      <c r="AE23" s="336">
        <f t="shared" si="11"/>
        <v>313.85000000000002</v>
      </c>
      <c r="AF23" s="102">
        <v>60.38</v>
      </c>
      <c r="AG23" s="338">
        <f t="shared" si="12"/>
        <v>69.44</v>
      </c>
      <c r="AH23" s="339">
        <v>15.18</v>
      </c>
      <c r="AI23" s="340">
        <f t="shared" si="13"/>
        <v>17.46</v>
      </c>
      <c r="AJ23" s="66"/>
      <c r="AK23" s="62"/>
      <c r="AL23" s="89"/>
      <c r="AM23" s="89"/>
      <c r="AN23" s="89"/>
      <c r="AO23" s="89"/>
      <c r="AP23" s="89"/>
      <c r="AQ23" s="4"/>
      <c r="AR23" s="4"/>
      <c r="AS23" s="66"/>
      <c r="AT23" s="66"/>
      <c r="AU23" s="66"/>
      <c r="AV23" s="66"/>
      <c r="AW23" s="66"/>
      <c r="AX23" s="66"/>
    </row>
    <row r="24" spans="1:50" ht="20.25" customHeight="1" x14ac:dyDescent="0.2">
      <c r="G24" s="90"/>
      <c r="H24" s="114"/>
      <c r="I24" s="350" t="s">
        <v>77</v>
      </c>
      <c r="J24" s="116"/>
      <c r="K24" s="272"/>
      <c r="L24" s="116"/>
      <c r="M24" s="272"/>
      <c r="N24" s="116"/>
      <c r="O24" s="272"/>
      <c r="P24" s="116"/>
      <c r="Q24" s="272"/>
      <c r="R24" s="116"/>
      <c r="S24" s="272"/>
      <c r="T24" s="116"/>
      <c r="U24" s="272"/>
      <c r="V24" s="119"/>
      <c r="W24" s="351"/>
      <c r="X24" s="66"/>
      <c r="Y24" s="62"/>
      <c r="Z24" s="89"/>
      <c r="AA24" s="89"/>
      <c r="AB24" s="89"/>
      <c r="AC24" s="89"/>
      <c r="AD24" s="89"/>
      <c r="AE24" s="4"/>
      <c r="AF24" s="4"/>
      <c r="AG24" s="66"/>
      <c r="AH24" s="66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116"/>
      <c r="O25" s="117"/>
      <c r="P25" s="116"/>
      <c r="Q25" s="117"/>
      <c r="R25" s="116"/>
      <c r="S25" s="117"/>
      <c r="T25" s="31"/>
      <c r="U25" s="31"/>
      <c r="V25" s="119"/>
      <c r="W25" s="120"/>
      <c r="X25" s="66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27.6" customHeight="1" thickBot="1" x14ac:dyDescent="0.4">
      <c r="G26" s="90"/>
      <c r="H26" s="353" t="s">
        <v>133</v>
      </c>
      <c r="I26" s="354"/>
      <c r="J26" s="354"/>
      <c r="K26" s="354"/>
      <c r="L26" s="354"/>
      <c r="M26" s="354"/>
      <c r="N26" s="354"/>
      <c r="O26" s="355"/>
      <c r="P26" s="356"/>
      <c r="Q26" s="356"/>
      <c r="R26" s="356"/>
      <c r="S26" s="31"/>
      <c r="T26" s="31"/>
      <c r="U26" s="31"/>
      <c r="V26" s="31"/>
      <c r="W26" s="31"/>
    </row>
    <row r="27" spans="1:50" ht="4.9000000000000004" customHeight="1" thickBot="1" x14ac:dyDescent="0.4">
      <c r="G27" s="90"/>
      <c r="H27" s="360"/>
      <c r="I27" s="601"/>
      <c r="J27" s="123" t="s">
        <v>84</v>
      </c>
      <c r="K27" s="602"/>
      <c r="L27" s="123" t="s">
        <v>85</v>
      </c>
      <c r="M27" s="602"/>
      <c r="N27" s="603" t="s">
        <v>86</v>
      </c>
      <c r="O27" s="604"/>
      <c r="P27" s="356"/>
      <c r="Q27" s="356"/>
      <c r="R27" s="356"/>
      <c r="S27" s="31"/>
      <c r="T27" s="31"/>
      <c r="U27" s="31"/>
      <c r="V27" s="31"/>
      <c r="W27" s="31"/>
    </row>
    <row r="28" spans="1:50" ht="71.45" customHeight="1" x14ac:dyDescent="0.35">
      <c r="G28" s="90"/>
      <c r="H28" s="38" t="s">
        <v>9</v>
      </c>
      <c r="I28" s="37"/>
      <c r="J28" s="369"/>
      <c r="K28" s="370"/>
      <c r="L28" s="369"/>
      <c r="M28" s="370"/>
      <c r="N28" s="371"/>
      <c r="O28" s="372"/>
      <c r="P28" s="356"/>
      <c r="Q28" s="121" t="s">
        <v>9</v>
      </c>
      <c r="R28" s="122"/>
      <c r="S28" s="123" t="s">
        <v>30</v>
      </c>
      <c r="T28" s="18"/>
      <c r="U28" s="31"/>
      <c r="V28" s="31"/>
      <c r="W28" s="31"/>
    </row>
    <row r="29" spans="1:50" ht="20.25" customHeight="1" x14ac:dyDescent="0.35">
      <c r="A29" s="1" t="s">
        <v>13</v>
      </c>
      <c r="B29" s="1" t="s">
        <v>14</v>
      </c>
      <c r="C29" s="1" t="s">
        <v>15</v>
      </c>
      <c r="D29" s="1" t="s">
        <v>9</v>
      </c>
      <c r="E29" s="1" t="s">
        <v>16</v>
      </c>
      <c r="G29" s="90"/>
      <c r="H29" s="135"/>
      <c r="I29" s="136"/>
      <c r="J29" s="378"/>
      <c r="K29" s="46" t="s">
        <v>18</v>
      </c>
      <c r="L29" s="378"/>
      <c r="M29" s="46" t="s">
        <v>18</v>
      </c>
      <c r="N29" s="379"/>
      <c r="O29" s="49" t="s">
        <v>18</v>
      </c>
      <c r="P29" s="356"/>
      <c r="Q29" s="135"/>
      <c r="R29" s="136"/>
      <c r="S29" s="132"/>
      <c r="T29" s="49" t="s">
        <v>18</v>
      </c>
      <c r="U29" s="31"/>
      <c r="V29" s="31"/>
      <c r="W29" s="31"/>
    </row>
    <row r="30" spans="1:50" ht="21.6" customHeight="1" x14ac:dyDescent="0.35">
      <c r="A30" s="1" t="s">
        <v>131</v>
      </c>
      <c r="B30" s="1" t="s">
        <v>132</v>
      </c>
      <c r="C30" s="1">
        <v>0</v>
      </c>
      <c r="D30" s="1">
        <v>1</v>
      </c>
      <c r="E30" s="1" t="str">
        <f t="shared" ref="E30:E33" si="14">B30&amp;C30&amp;D30&amp;IF($A$2="Non-municipal","N",IF($A$2="Municiple","Y","error"))</f>
        <v>MeCPPn201N</v>
      </c>
      <c r="G30" s="90"/>
      <c r="H30" s="605" t="s">
        <v>22</v>
      </c>
      <c r="I30" s="606"/>
      <c r="J30" s="607">
        <v>26.01</v>
      </c>
      <c r="K30" s="608">
        <f>ROUND(J30 * (1 + VAT), 2)</f>
        <v>29.91</v>
      </c>
      <c r="L30" s="607">
        <v>49.31</v>
      </c>
      <c r="M30" s="608">
        <f>ROUND(L30 * (1 + VAT), 2)</f>
        <v>56.71</v>
      </c>
      <c r="N30" s="389">
        <v>0</v>
      </c>
      <c r="O30" s="609">
        <f>ROUND(N30 * (1 + VAT), 2)</f>
        <v>0</v>
      </c>
      <c r="P30" s="356"/>
      <c r="Q30" s="610" t="s">
        <v>22</v>
      </c>
      <c r="R30" s="611"/>
      <c r="S30" s="441">
        <v>0.6</v>
      </c>
      <c r="T30" s="612">
        <f>ROUND(S30 * (1 + VAT), 2)</f>
        <v>0.69</v>
      </c>
      <c r="U30" s="31"/>
      <c r="V30" s="31"/>
      <c r="W30" s="31"/>
    </row>
    <row r="31" spans="1:50" ht="21.6" customHeight="1" x14ac:dyDescent="0.35">
      <c r="A31" s="1" t="s">
        <v>131</v>
      </c>
      <c r="B31" s="1" t="s">
        <v>132</v>
      </c>
      <c r="C31" s="1">
        <v>0</v>
      </c>
      <c r="D31" s="1">
        <v>2</v>
      </c>
      <c r="E31" s="1" t="str">
        <f t="shared" si="14"/>
        <v>MeCPPn202N</v>
      </c>
      <c r="G31" s="90"/>
      <c r="H31" s="395" t="s">
        <v>70</v>
      </c>
      <c r="I31" s="396"/>
      <c r="J31" s="397">
        <v>23.85</v>
      </c>
      <c r="K31" s="398">
        <f>ROUND(J31 * (1 + VAT), 2)</f>
        <v>27.43</v>
      </c>
      <c r="L31" s="397">
        <v>45.24</v>
      </c>
      <c r="M31" s="398">
        <f>ROUND(L31 * (1 + VAT), 2)</f>
        <v>52.03</v>
      </c>
      <c r="N31" s="399">
        <v>0</v>
      </c>
      <c r="O31" s="400">
        <f>ROUND(N31 * (1 + VAT), 2)</f>
        <v>0</v>
      </c>
      <c r="P31" s="356"/>
      <c r="Q31" s="445" t="s">
        <v>70</v>
      </c>
      <c r="R31" s="446"/>
      <c r="S31" s="447">
        <v>0.59</v>
      </c>
      <c r="T31" s="613">
        <f>ROUND(S31 * (1 + VAT), 2)</f>
        <v>0.68</v>
      </c>
      <c r="U31" s="31"/>
      <c r="V31" s="31"/>
      <c r="W31" s="31"/>
    </row>
    <row r="32" spans="1:50" ht="21.6" customHeight="1" x14ac:dyDescent="0.35">
      <c r="A32" s="1" t="s">
        <v>131</v>
      </c>
      <c r="B32" s="1" t="s">
        <v>132</v>
      </c>
      <c r="C32" s="1">
        <v>0</v>
      </c>
      <c r="D32" s="1">
        <v>3</v>
      </c>
      <c r="E32" s="1" t="str">
        <f t="shared" si="14"/>
        <v>MeCPPn203N</v>
      </c>
      <c r="G32" s="90"/>
      <c r="H32" s="395" t="s">
        <v>71</v>
      </c>
      <c r="I32" s="396"/>
      <c r="J32" s="397">
        <v>8.52</v>
      </c>
      <c r="K32" s="398">
        <f>ROUND(J32 * (1 + VAT), 2)</f>
        <v>9.8000000000000007</v>
      </c>
      <c r="L32" s="397">
        <v>15.77</v>
      </c>
      <c r="M32" s="398">
        <f>ROUND(L32 * (1 + VAT), 2)</f>
        <v>18.14</v>
      </c>
      <c r="N32" s="407">
        <v>21.01</v>
      </c>
      <c r="O32" s="73">
        <f>ROUND(N32 * (1 + VAT), 2)</f>
        <v>24.16</v>
      </c>
      <c r="P32" s="356"/>
      <c r="Q32" s="445" t="s">
        <v>71</v>
      </c>
      <c r="R32" s="446"/>
      <c r="S32" s="447">
        <v>0.56999999999999995</v>
      </c>
      <c r="T32" s="613">
        <f>ROUND(S32 * (1 + VAT), 2)</f>
        <v>0.66</v>
      </c>
      <c r="U32" s="31"/>
      <c r="V32" s="31"/>
      <c r="W32" s="31"/>
      <c r="AC32" s="89"/>
      <c r="AD32" s="89"/>
      <c r="AE32" s="4"/>
      <c r="AF32" s="4"/>
      <c r="AG32" s="66"/>
      <c r="AH32" s="66"/>
      <c r="AI32" s="66"/>
      <c r="AJ32" s="66"/>
      <c r="AK32" s="66"/>
      <c r="AL32" s="66"/>
    </row>
    <row r="33" spans="1:38" ht="25.15" customHeight="1" thickBot="1" x14ac:dyDescent="0.4">
      <c r="A33" s="1" t="s">
        <v>131</v>
      </c>
      <c r="B33" s="1" t="s">
        <v>132</v>
      </c>
      <c r="C33" s="1">
        <v>0</v>
      </c>
      <c r="D33" s="1">
        <v>4</v>
      </c>
      <c r="E33" s="1" t="str">
        <f t="shared" si="14"/>
        <v>MeCPPn204N</v>
      </c>
      <c r="G33" s="90"/>
      <c r="H33" s="614" t="s">
        <v>72</v>
      </c>
      <c r="I33" s="415"/>
      <c r="J33" s="416">
        <v>0</v>
      </c>
      <c r="K33" s="417">
        <f>ROUND(J33 * (1 + VAT), 2)</f>
        <v>0</v>
      </c>
      <c r="L33" s="418">
        <v>0</v>
      </c>
      <c r="M33" s="419">
        <f>ROUND(L33 * (1 + VAT), 2)</f>
        <v>0</v>
      </c>
      <c r="N33" s="420">
        <v>21.01</v>
      </c>
      <c r="O33" s="83">
        <f>ROUND(N33 * (1 + VAT), 2)</f>
        <v>24.16</v>
      </c>
      <c r="P33" s="356"/>
      <c r="Q33" s="614" t="s">
        <v>72</v>
      </c>
      <c r="R33" s="415"/>
      <c r="S33" s="575">
        <v>0.53</v>
      </c>
      <c r="T33" s="615">
        <f>ROUND(S33 * (1 + VAT), 2)</f>
        <v>0.61</v>
      </c>
      <c r="U33" s="31"/>
      <c r="V33" s="31"/>
      <c r="W33" s="31"/>
      <c r="AC33" s="89"/>
      <c r="AD33" s="89"/>
      <c r="AE33" s="4"/>
      <c r="AF33" s="4"/>
      <c r="AG33" s="66"/>
      <c r="AH33" s="66"/>
      <c r="AI33" s="66"/>
      <c r="AJ33" s="66"/>
      <c r="AK33" s="66"/>
      <c r="AL33" s="66"/>
    </row>
    <row r="34" spans="1:38" ht="20.25" customHeight="1" x14ac:dyDescent="0.35">
      <c r="G34" s="90"/>
      <c r="H34" s="350" t="s">
        <v>77</v>
      </c>
      <c r="I34" s="616"/>
      <c r="J34" s="356"/>
      <c r="K34" s="356"/>
      <c r="L34" s="356"/>
      <c r="M34" s="356"/>
      <c r="N34" s="434"/>
      <c r="O34" s="351"/>
      <c r="P34" s="356"/>
      <c r="Q34" s="350" t="s">
        <v>77</v>
      </c>
      <c r="R34" s="617"/>
      <c r="S34" s="581"/>
      <c r="T34" s="351"/>
      <c r="U34" s="31"/>
      <c r="V34" s="31"/>
      <c r="W34" s="31"/>
      <c r="AC34" s="89"/>
      <c r="AD34" s="89"/>
      <c r="AE34" s="4"/>
      <c r="AF34" s="4"/>
      <c r="AG34" s="66"/>
      <c r="AH34" s="66"/>
      <c r="AI34" s="66"/>
      <c r="AJ34" s="66"/>
      <c r="AK34" s="66"/>
      <c r="AL34" s="66"/>
    </row>
    <row r="35" spans="1:38" ht="20.25" customHeight="1" thickBot="1" x14ac:dyDescent="0.4">
      <c r="G35" s="90"/>
      <c r="H35" s="31"/>
      <c r="I35" s="31"/>
      <c r="J35" s="31"/>
      <c r="K35" s="31"/>
      <c r="L35" s="31"/>
      <c r="M35" s="31"/>
      <c r="N35" s="356"/>
      <c r="O35" s="356"/>
      <c r="P35" s="356"/>
      <c r="Q35" s="356"/>
      <c r="R35" s="356"/>
      <c r="S35" s="356"/>
      <c r="T35" s="356"/>
      <c r="U35" s="356"/>
      <c r="V35" s="31"/>
      <c r="W35" s="31"/>
      <c r="X35" s="66"/>
      <c r="Y35" s="62"/>
      <c r="Z35" s="89"/>
      <c r="AA35" s="89"/>
      <c r="AB35" s="89"/>
      <c r="AC35" s="89"/>
      <c r="AD35" s="89"/>
      <c r="AE35" s="4"/>
      <c r="AF35" s="4"/>
      <c r="AG35" s="66"/>
      <c r="AH35" s="66"/>
      <c r="AI35" s="66"/>
      <c r="AJ35" s="66"/>
      <c r="AK35" s="66"/>
      <c r="AL35" s="66"/>
    </row>
    <row r="36" spans="1:38" ht="20.25" customHeight="1" x14ac:dyDescent="0.35">
      <c r="G36" s="90"/>
      <c r="H36" s="279" t="s">
        <v>27</v>
      </c>
      <c r="I36" s="24"/>
      <c r="J36" s="603" t="s">
        <v>124</v>
      </c>
      <c r="K36" s="124"/>
      <c r="L36" s="603" t="s">
        <v>53</v>
      </c>
      <c r="M36" s="18"/>
      <c r="N36" s="356"/>
      <c r="O36" s="356"/>
      <c r="P36" s="356"/>
      <c r="Q36" s="156" t="s">
        <v>36</v>
      </c>
      <c r="R36" s="618"/>
      <c r="S36" s="618"/>
      <c r="T36" s="293"/>
      <c r="U36" s="31"/>
      <c r="V36" s="31"/>
      <c r="W36" s="31"/>
      <c r="X36" s="66"/>
      <c r="Y36" s="62"/>
      <c r="Z36" s="89"/>
      <c r="AA36" s="89"/>
      <c r="AB36" s="89"/>
      <c r="AC36" s="89"/>
      <c r="AD36" s="89"/>
      <c r="AE36" s="4"/>
      <c r="AF36" s="4"/>
      <c r="AG36" s="66"/>
      <c r="AH36" s="66"/>
      <c r="AI36" s="66"/>
      <c r="AJ36" s="66"/>
      <c r="AK36" s="66"/>
      <c r="AL36" s="66"/>
    </row>
    <row r="37" spans="1:38" ht="20.25" customHeight="1" x14ac:dyDescent="0.35">
      <c r="G37" s="90"/>
      <c r="H37" s="360"/>
      <c r="I37" s="384"/>
      <c r="J37" s="433"/>
      <c r="K37" s="129"/>
      <c r="L37" s="433"/>
      <c r="M37" s="30"/>
      <c r="N37" s="356"/>
      <c r="O37" s="356"/>
      <c r="P37" s="356"/>
      <c r="Q37" s="159" t="s">
        <v>38</v>
      </c>
      <c r="R37" s="160"/>
      <c r="S37" s="161" t="s">
        <v>39</v>
      </c>
      <c r="T37" s="162"/>
      <c r="U37" s="31"/>
      <c r="V37" s="31"/>
      <c r="W37" s="31"/>
      <c r="AD37" s="89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A38" s="1" t="s">
        <v>13</v>
      </c>
      <c r="B38" s="1" t="s">
        <v>14</v>
      </c>
      <c r="C38" s="1" t="s">
        <v>15</v>
      </c>
      <c r="D38" s="1" t="s">
        <v>9</v>
      </c>
      <c r="E38" s="1" t="s">
        <v>16</v>
      </c>
      <c r="G38" s="90"/>
      <c r="H38" s="135"/>
      <c r="I38" s="136"/>
      <c r="J38" s="139"/>
      <c r="K38" s="138" t="s">
        <v>18</v>
      </c>
      <c r="L38" s="139"/>
      <c r="M38" s="134" t="s">
        <v>18</v>
      </c>
      <c r="N38" s="356"/>
      <c r="O38" s="356"/>
      <c r="P38" s="356"/>
      <c r="Q38" s="167"/>
      <c r="R38" s="138" t="s">
        <v>18</v>
      </c>
      <c r="S38" s="168"/>
      <c r="T38" s="134" t="s">
        <v>18</v>
      </c>
      <c r="U38" s="31"/>
      <c r="V38" s="31"/>
      <c r="W38" s="31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21.6" customHeight="1" thickBot="1" x14ac:dyDescent="0.4">
      <c r="A39" s="1" t="s">
        <v>131</v>
      </c>
      <c r="B39" s="1" t="s">
        <v>132</v>
      </c>
      <c r="C39" s="1">
        <v>0</v>
      </c>
      <c r="D39" s="1">
        <v>1</v>
      </c>
      <c r="E39" s="1" t="str">
        <f t="shared" ref="E39:E40" si="15">B39&amp;C39&amp;D39&amp;IF($A$2="Non-municipal","N",IF($A$2="Municiple","Y","error"))</f>
        <v>MeCPPn201N</v>
      </c>
      <c r="G39" s="90"/>
      <c r="H39" s="445" t="s">
        <v>37</v>
      </c>
      <c r="I39" s="446"/>
      <c r="J39" s="438">
        <v>298.57</v>
      </c>
      <c r="K39" s="439">
        <f>ROUND(J39 * (1 + VAT), 2)</f>
        <v>343.36</v>
      </c>
      <c r="L39" s="235">
        <v>134.56</v>
      </c>
      <c r="M39" s="236">
        <f>ROUND(L39 * (1 + VAT), 2)</f>
        <v>154.74</v>
      </c>
      <c r="N39" s="356"/>
      <c r="O39" s="356"/>
      <c r="P39" s="356"/>
      <c r="Q39" s="169">
        <v>21.03</v>
      </c>
      <c r="R39" s="471">
        <f>ROUND(Q39 * (1 + VAT), 2)</f>
        <v>24.18</v>
      </c>
      <c r="S39" s="472">
        <v>0</v>
      </c>
      <c r="T39" s="470">
        <f>ROUND(S39 * (1 + VAT), 2)</f>
        <v>0</v>
      </c>
      <c r="U39" s="31"/>
      <c r="V39" s="31"/>
      <c r="W39" s="31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21.6" customHeight="1" thickBot="1" x14ac:dyDescent="0.4">
      <c r="A40" s="1" t="s">
        <v>131</v>
      </c>
      <c r="B40" s="1" t="s">
        <v>132</v>
      </c>
      <c r="C40" s="1">
        <v>0</v>
      </c>
      <c r="D40" s="1">
        <v>1</v>
      </c>
      <c r="E40" s="1" t="str">
        <f t="shared" si="15"/>
        <v>MeCPPn201N</v>
      </c>
      <c r="G40" s="90"/>
      <c r="H40" s="163" t="s">
        <v>40</v>
      </c>
      <c r="I40" s="570"/>
      <c r="J40" s="449">
        <v>5850.83</v>
      </c>
      <c r="K40" s="297">
        <f>ROUND(J40 * (1 + VAT), 2)</f>
        <v>6728.45</v>
      </c>
      <c r="L40" s="227">
        <v>186.85</v>
      </c>
      <c r="M40" s="228">
        <f>ROUND(L40 * (1 + VAT), 2)</f>
        <v>214.88</v>
      </c>
      <c r="N40" s="356"/>
      <c r="O40" s="356"/>
      <c r="P40" s="356"/>
      <c r="Q40" s="356"/>
      <c r="R40" s="356"/>
      <c r="S40" s="356"/>
      <c r="T40" s="356"/>
      <c r="U40" s="31"/>
      <c r="V40" s="31"/>
      <c r="W40" s="31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0.25" customHeight="1" thickBot="1" x14ac:dyDescent="0.4">
      <c r="G41" s="90"/>
      <c r="H41" s="31"/>
      <c r="I41" s="31"/>
      <c r="J41" s="31"/>
      <c r="K41" s="31"/>
      <c r="L41" s="31"/>
      <c r="M41" s="31"/>
      <c r="N41" s="356"/>
      <c r="O41" s="356"/>
      <c r="P41" s="356"/>
      <c r="Q41" s="356"/>
      <c r="R41" s="356"/>
      <c r="S41" s="31"/>
      <c r="T41" s="31"/>
      <c r="U41" s="31"/>
      <c r="V41" s="31"/>
      <c r="W41" s="31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72.75" customHeight="1" x14ac:dyDescent="0.35">
      <c r="H42" s="17" t="s">
        <v>104</v>
      </c>
      <c r="I42" s="124"/>
      <c r="J42" s="603" t="s">
        <v>105</v>
      </c>
      <c r="K42" s="18"/>
      <c r="L42" s="31"/>
      <c r="M42" s="31"/>
      <c r="N42" s="356"/>
      <c r="O42" s="356"/>
      <c r="P42" s="356"/>
      <c r="Q42" s="356"/>
      <c r="R42" s="356"/>
      <c r="S42" s="31"/>
      <c r="T42" s="31"/>
      <c r="U42" s="127"/>
      <c r="V42" s="31"/>
      <c r="W42" s="31"/>
      <c r="AB42" s="89"/>
      <c r="AC42" s="4"/>
      <c r="AD42" s="4"/>
      <c r="AE42" s="66"/>
      <c r="AF42" s="66"/>
      <c r="AG42" s="66"/>
      <c r="AH42" s="66"/>
      <c r="AI42" s="66"/>
      <c r="AJ42" s="66"/>
    </row>
    <row r="43" spans="1:38" ht="17.45" customHeight="1" x14ac:dyDescent="0.35">
      <c r="H43" s="29"/>
      <c r="I43" s="129"/>
      <c r="J43" s="433"/>
      <c r="K43" s="30"/>
      <c r="L43" s="459"/>
      <c r="M43" s="580"/>
      <c r="N43" s="356"/>
      <c r="O43" s="356"/>
      <c r="P43" s="356"/>
      <c r="Q43" s="356"/>
      <c r="R43" s="356"/>
      <c r="S43" s="31"/>
      <c r="T43" s="31"/>
      <c r="U43" s="127"/>
      <c r="V43" s="31"/>
      <c r="W43" s="31"/>
      <c r="AB43" s="89"/>
      <c r="AC43" s="4"/>
      <c r="AD43" s="4"/>
      <c r="AE43" s="66"/>
      <c r="AF43" s="66"/>
      <c r="AG43" s="66"/>
      <c r="AH43" s="66"/>
      <c r="AI43" s="66"/>
      <c r="AJ43" s="66"/>
    </row>
    <row r="44" spans="1:38" ht="18.600000000000001" customHeight="1" x14ac:dyDescent="0.35">
      <c r="H44" s="29"/>
      <c r="I44" s="129"/>
      <c r="J44" s="161"/>
      <c r="K44" s="162"/>
      <c r="L44" s="31"/>
      <c r="M44" s="31"/>
      <c r="N44" s="356"/>
      <c r="O44" s="356"/>
      <c r="P44" s="31"/>
      <c r="Q44" s="356"/>
      <c r="R44" s="356"/>
      <c r="S44" s="31"/>
      <c r="T44" s="31"/>
      <c r="U44" s="127"/>
      <c r="V44" s="31"/>
      <c r="W44" s="31"/>
      <c r="X44" s="465"/>
      <c r="Y44" s="465"/>
      <c r="Z44" s="465"/>
      <c r="AA44" s="465"/>
      <c r="AB44" s="89"/>
      <c r="AC44" s="4"/>
      <c r="AD44" s="4"/>
      <c r="AE44" s="66"/>
      <c r="AF44" s="66"/>
      <c r="AG44" s="66"/>
      <c r="AH44" s="66"/>
      <c r="AI44" s="66"/>
      <c r="AJ44" s="66"/>
    </row>
    <row r="45" spans="1:38" ht="16.5" customHeight="1" x14ac:dyDescent="0.35">
      <c r="A45" s="1" t="s">
        <v>13</v>
      </c>
      <c r="B45" s="1" t="s">
        <v>14</v>
      </c>
      <c r="C45" s="1" t="s">
        <v>15</v>
      </c>
      <c r="D45" s="1" t="s">
        <v>9</v>
      </c>
      <c r="E45" s="1" t="s">
        <v>16</v>
      </c>
      <c r="H45" s="466"/>
      <c r="I45" s="138" t="s">
        <v>18</v>
      </c>
      <c r="J45" s="585"/>
      <c r="K45" s="134" t="s">
        <v>18</v>
      </c>
      <c r="L45" s="31"/>
      <c r="M45" s="31"/>
      <c r="N45" s="31"/>
      <c r="O45" s="31"/>
      <c r="P45" s="356"/>
      <c r="Q45" s="356"/>
      <c r="R45" s="356"/>
      <c r="S45" s="31"/>
      <c r="T45" s="31"/>
      <c r="U45" s="31"/>
      <c r="V45" s="31"/>
      <c r="W45" s="31"/>
    </row>
    <row r="46" spans="1:38" ht="21.6" customHeight="1" thickBot="1" x14ac:dyDescent="0.4">
      <c r="A46" s="1" t="s">
        <v>131</v>
      </c>
      <c r="B46" s="1" t="s">
        <v>132</v>
      </c>
      <c r="C46" s="1">
        <v>0</v>
      </c>
      <c r="D46" s="1">
        <v>1</v>
      </c>
      <c r="E46" s="1" t="str">
        <f t="shared" ref="E46" si="16">B46&amp;C46&amp;D46&amp;IF($A$2="Non-municipal","N",IF($A$2="Municiple","Y","error"))</f>
        <v>MeCPPn201N</v>
      </c>
      <c r="H46" s="169">
        <v>11.63</v>
      </c>
      <c r="I46" s="468">
        <f>ROUND(H46 * (1 + VAT), 2)</f>
        <v>13.37</v>
      </c>
      <c r="J46" s="587">
        <v>5.69</v>
      </c>
      <c r="K46" s="619">
        <f>ROUND(J46 * (1 + VAT), 2)</f>
        <v>6.54</v>
      </c>
      <c r="L46" s="31"/>
      <c r="M46" s="356"/>
      <c r="N46" s="356"/>
      <c r="O46" s="356"/>
      <c r="P46" s="31"/>
      <c r="Q46" s="31"/>
      <c r="R46" s="31"/>
      <c r="S46" s="31"/>
      <c r="T46" s="31"/>
      <c r="U46" s="31"/>
      <c r="V46" s="31"/>
      <c r="W46" s="31"/>
    </row>
    <row r="47" spans="1:38" ht="14.25" customHeight="1" x14ac:dyDescent="0.35">
      <c r="G47" s="90"/>
      <c r="H47" s="31"/>
      <c r="I47" s="31"/>
      <c r="J47" s="31"/>
      <c r="K47" s="31"/>
      <c r="L47" s="31"/>
      <c r="M47" s="31"/>
      <c r="N47" s="356"/>
      <c r="O47" s="620"/>
      <c r="P47" s="356"/>
      <c r="Q47" s="356"/>
      <c r="R47" s="356"/>
      <c r="S47" s="31"/>
      <c r="T47" s="31"/>
      <c r="U47" s="31"/>
      <c r="V47" s="31"/>
      <c r="W47" s="31"/>
    </row>
    <row r="48" spans="1:38" ht="20.25" customHeight="1" x14ac:dyDescent="0.3">
      <c r="G48" s="90"/>
      <c r="H48" s="196"/>
      <c r="I48" s="196"/>
      <c r="J48" s="196"/>
      <c r="K48" s="196"/>
      <c r="L48" s="196"/>
      <c r="M48" s="196"/>
      <c r="N48" s="589"/>
      <c r="O48" s="589"/>
      <c r="P48" s="589"/>
      <c r="Q48" s="589"/>
      <c r="R48" s="589"/>
      <c r="S48" s="196"/>
      <c r="T48" s="196"/>
      <c r="U48" s="196"/>
      <c r="V48" s="196"/>
      <c r="W48" s="196"/>
    </row>
    <row r="49" spans="7:38" ht="20.25" customHeight="1" x14ac:dyDescent="0.3">
      <c r="G49" s="90"/>
      <c r="H49" s="621"/>
      <c r="I49" s="196"/>
      <c r="J49" s="196"/>
      <c r="K49" s="196"/>
      <c r="L49" s="621"/>
      <c r="M49" s="196"/>
      <c r="N49" s="196"/>
      <c r="O49" s="196"/>
      <c r="P49" s="589"/>
      <c r="Q49" s="589"/>
      <c r="R49" s="589"/>
      <c r="S49" s="196"/>
      <c r="T49" s="196"/>
      <c r="U49" s="196"/>
      <c r="V49" s="196"/>
      <c r="W49" s="196"/>
    </row>
    <row r="50" spans="7:38" ht="20.25" customHeight="1" x14ac:dyDescent="0.3">
      <c r="H50" s="196"/>
      <c r="I50" s="196"/>
      <c r="J50" s="196"/>
      <c r="K50" s="196"/>
      <c r="L50" s="196"/>
      <c r="M50" s="196"/>
      <c r="N50" s="196"/>
      <c r="O50" s="196"/>
      <c r="P50" s="589"/>
      <c r="Q50" s="589"/>
      <c r="R50" s="589"/>
      <c r="S50" s="196"/>
      <c r="T50" s="196"/>
      <c r="U50" s="196"/>
      <c r="V50" s="196"/>
      <c r="W50" s="196"/>
      <c r="AC50" s="89"/>
      <c r="AD50" s="89"/>
      <c r="AE50" s="4"/>
      <c r="AF50" s="4"/>
      <c r="AG50" s="66"/>
      <c r="AH50" s="66"/>
      <c r="AI50" s="66"/>
      <c r="AJ50" s="66"/>
      <c r="AK50" s="66"/>
      <c r="AL50" s="66"/>
    </row>
    <row r="51" spans="7:38" ht="20.25" customHeight="1" x14ac:dyDescent="0.3">
      <c r="H51" s="196"/>
      <c r="I51" s="196"/>
      <c r="J51" s="196"/>
      <c r="K51" s="196"/>
      <c r="L51" s="196"/>
      <c r="M51" s="196"/>
      <c r="N51" s="196"/>
      <c r="O51" s="196"/>
      <c r="P51" s="589"/>
      <c r="Q51" s="589"/>
      <c r="R51" s="589"/>
      <c r="S51" s="196"/>
      <c r="T51" s="196"/>
      <c r="U51" s="196"/>
      <c r="V51" s="196"/>
      <c r="W51" s="196"/>
      <c r="AC51" s="89"/>
      <c r="AD51" s="89"/>
      <c r="AE51" s="4"/>
      <c r="AF51" s="4"/>
      <c r="AG51" s="66"/>
      <c r="AH51" s="66"/>
      <c r="AI51" s="66"/>
      <c r="AJ51" s="66"/>
      <c r="AK51" s="66"/>
      <c r="AL51" s="66"/>
    </row>
    <row r="52" spans="7:38" ht="20.25" customHeight="1" x14ac:dyDescent="0.2">
      <c r="N52" s="4"/>
      <c r="O52" s="4"/>
      <c r="R52" s="622"/>
      <c r="X52" s="66"/>
      <c r="Y52" s="62"/>
      <c r="Z52" s="89"/>
      <c r="AA52" s="89"/>
      <c r="AB52" s="89"/>
      <c r="AC52" s="89"/>
      <c r="AD52" s="89"/>
      <c r="AE52" s="4"/>
      <c r="AF52" s="4"/>
      <c r="AG52" s="66"/>
      <c r="AH52" s="66"/>
      <c r="AI52" s="66"/>
      <c r="AJ52" s="66"/>
      <c r="AK52" s="66"/>
      <c r="AL52" s="66"/>
    </row>
    <row r="53" spans="7:38" ht="20.25" customHeight="1" x14ac:dyDescent="0.2">
      <c r="N53" s="4"/>
      <c r="O53" s="4"/>
      <c r="R53" s="622"/>
      <c r="X53" s="66"/>
      <c r="Y53" s="62"/>
      <c r="Z53" s="89"/>
      <c r="AA53" s="89"/>
      <c r="AB53" s="89"/>
      <c r="AC53" s="89"/>
      <c r="AD53" s="89"/>
      <c r="AE53" s="4"/>
      <c r="AF53" s="4"/>
      <c r="AG53" s="66"/>
      <c r="AH53" s="66"/>
      <c r="AI53" s="66"/>
      <c r="AJ53" s="66"/>
      <c r="AK53" s="66"/>
      <c r="AL53" s="66"/>
    </row>
    <row r="54" spans="7:38" ht="20.25" customHeight="1" x14ac:dyDescent="0.2">
      <c r="N54" s="4"/>
      <c r="O54" s="4"/>
      <c r="P54" s="623"/>
      <c r="Q54" s="622"/>
      <c r="R54" s="622"/>
      <c r="X54" s="66"/>
      <c r="Y54" s="62"/>
      <c r="Z54" s="89"/>
      <c r="AA54" s="89"/>
      <c r="AB54" s="89"/>
      <c r="AC54" s="89"/>
      <c r="AD54" s="89"/>
      <c r="AE54" s="4"/>
      <c r="AF54" s="4"/>
      <c r="AG54" s="66"/>
      <c r="AH54" s="66"/>
      <c r="AI54" s="66"/>
      <c r="AJ54" s="66"/>
      <c r="AK54" s="66"/>
      <c r="AL54" s="66"/>
    </row>
    <row r="55" spans="7:38" ht="20.25" customHeight="1" x14ac:dyDescent="0.2">
      <c r="G55" s="90"/>
      <c r="O55" s="623"/>
      <c r="P55" s="623"/>
      <c r="Q55" s="622"/>
      <c r="R55" s="622"/>
      <c r="AD55" s="89"/>
      <c r="AE55" s="4"/>
      <c r="AF55" s="4"/>
      <c r="AG55" s="66"/>
      <c r="AH55" s="66"/>
      <c r="AI55" s="66"/>
      <c r="AJ55" s="66"/>
      <c r="AK55" s="66"/>
      <c r="AL55" s="66"/>
    </row>
    <row r="56" spans="7:38" ht="20.25" customHeight="1" x14ac:dyDescent="0.2">
      <c r="G56" s="90"/>
      <c r="O56" s="623"/>
      <c r="AD56" s="89"/>
      <c r="AE56" s="4"/>
      <c r="AF56" s="4"/>
      <c r="AG56" s="66"/>
      <c r="AH56" s="66"/>
      <c r="AI56" s="66"/>
      <c r="AJ56" s="66"/>
      <c r="AK56" s="66"/>
      <c r="AL56" s="66"/>
    </row>
    <row r="57" spans="7:38" ht="20.25" customHeight="1" x14ac:dyDescent="0.2">
      <c r="G57" s="90"/>
      <c r="P57" s="1"/>
      <c r="Q57" s="1"/>
      <c r="R57" s="1"/>
      <c r="AD57" s="89"/>
      <c r="AE57" s="4"/>
      <c r="AF57" s="4"/>
      <c r="AG57" s="66"/>
      <c r="AH57" s="66"/>
      <c r="AI57" s="66"/>
      <c r="AJ57" s="66"/>
      <c r="AK57" s="66"/>
      <c r="AL57" s="66"/>
    </row>
    <row r="58" spans="7:38" ht="20.25" customHeight="1" x14ac:dyDescent="0.2">
      <c r="G58" s="90"/>
      <c r="AD58" s="89"/>
      <c r="AE58" s="4"/>
      <c r="AF58" s="4"/>
      <c r="AG58" s="66"/>
      <c r="AH58" s="66"/>
      <c r="AI58" s="66"/>
      <c r="AJ58" s="66"/>
      <c r="AK58" s="66"/>
      <c r="AL58" s="66"/>
    </row>
    <row r="59" spans="7:38" ht="29.1" customHeight="1" x14ac:dyDescent="0.2">
      <c r="G59" s="90"/>
      <c r="P59" s="1"/>
      <c r="Q59" s="1"/>
      <c r="R59" s="1"/>
      <c r="AD59" s="89"/>
      <c r="AE59" s="4"/>
      <c r="AF59" s="4"/>
      <c r="AG59" s="66"/>
      <c r="AH59" s="66"/>
      <c r="AI59" s="66"/>
      <c r="AJ59" s="66"/>
      <c r="AK59" s="66"/>
      <c r="AL59" s="66"/>
    </row>
    <row r="60" spans="7:38" ht="29.1" customHeight="1" x14ac:dyDescent="0.2">
      <c r="G60" s="90"/>
      <c r="P60" s="1"/>
      <c r="Q60" s="1"/>
      <c r="R60" s="1"/>
      <c r="AD60" s="89"/>
      <c r="AE60" s="4"/>
      <c r="AF60" s="4"/>
      <c r="AG60" s="66"/>
      <c r="AH60" s="66"/>
      <c r="AI60" s="66"/>
      <c r="AJ60" s="66"/>
      <c r="AK60" s="66"/>
      <c r="AL60" s="66"/>
    </row>
    <row r="61" spans="7:38" ht="20.25" customHeight="1" x14ac:dyDescent="0.2">
      <c r="G61" s="90"/>
      <c r="P61" s="1"/>
      <c r="Q61" s="1"/>
      <c r="R61" s="1"/>
      <c r="AD61" s="89"/>
      <c r="AE61" s="4"/>
      <c r="AF61" s="4"/>
      <c r="AG61" s="66"/>
      <c r="AH61" s="66"/>
      <c r="AI61" s="66"/>
      <c r="AJ61" s="66"/>
      <c r="AK61" s="66"/>
      <c r="AL61" s="66"/>
    </row>
    <row r="62" spans="7:38" ht="20.25" customHeight="1" x14ac:dyDescent="0.2">
      <c r="G62" s="90"/>
      <c r="P62" s="1"/>
      <c r="Q62" s="1"/>
      <c r="R62" s="1"/>
      <c r="AD62" s="89"/>
      <c r="AE62" s="4"/>
      <c r="AF62" s="4"/>
      <c r="AG62" s="66"/>
      <c r="AH62" s="66"/>
      <c r="AI62" s="66"/>
      <c r="AJ62" s="66"/>
      <c r="AK62" s="66"/>
      <c r="AL62" s="66"/>
    </row>
    <row r="63" spans="7:38" ht="20.25" customHeight="1" x14ac:dyDescent="0.2">
      <c r="G63" s="90"/>
    </row>
    <row r="64" spans="7:38" ht="20.25" customHeight="1" x14ac:dyDescent="0.2">
      <c r="G64" s="90"/>
    </row>
    <row r="65" spans="7:7" ht="20.25" customHeight="1" x14ac:dyDescent="0.2">
      <c r="G65" s="90"/>
    </row>
    <row r="66" spans="7:7" ht="16.5" customHeight="1" x14ac:dyDescent="0.2">
      <c r="G66" s="90"/>
    </row>
    <row r="67" spans="7:7" ht="21.95" customHeight="1" x14ac:dyDescent="0.2">
      <c r="G67" s="90"/>
    </row>
    <row r="68" spans="7:7" ht="15" customHeight="1" x14ac:dyDescent="0.2"/>
    <row r="69" spans="7:7" ht="18.399999999999999" customHeight="1" x14ac:dyDescent="0.2"/>
    <row r="71" spans="7:7" ht="20.25" customHeight="1" x14ac:dyDescent="0.2"/>
    <row r="72" spans="7:7" ht="20.25" customHeight="1" x14ac:dyDescent="0.2"/>
    <row r="73" spans="7:7" ht="20.25" customHeight="1" x14ac:dyDescent="0.2"/>
    <row r="74" spans="7:7" ht="20.25" customHeight="1" x14ac:dyDescent="0.2"/>
  </sheetData>
  <mergeCells count="52">
    <mergeCell ref="H38:I38"/>
    <mergeCell ref="H39:I39"/>
    <mergeCell ref="H40:I40"/>
    <mergeCell ref="H42:I44"/>
    <mergeCell ref="J42:K43"/>
    <mergeCell ref="J44:K44"/>
    <mergeCell ref="H32:I32"/>
    <mergeCell ref="Q32:R32"/>
    <mergeCell ref="H33:I33"/>
    <mergeCell ref="Q33:R33"/>
    <mergeCell ref="H36:I36"/>
    <mergeCell ref="J36:K37"/>
    <mergeCell ref="L36:M37"/>
    <mergeCell ref="Q36:T36"/>
    <mergeCell ref="Q37:R37"/>
    <mergeCell ref="S37:T37"/>
    <mergeCell ref="Q28:R29"/>
    <mergeCell ref="S28:T28"/>
    <mergeCell ref="H30:I30"/>
    <mergeCell ref="Q30:R30"/>
    <mergeCell ref="H31:I31"/>
    <mergeCell ref="Q31:R31"/>
    <mergeCell ref="H12:H15"/>
    <mergeCell ref="H16:H19"/>
    <mergeCell ref="H20:H23"/>
    <mergeCell ref="H26:O26"/>
    <mergeCell ref="J27:K28"/>
    <mergeCell ref="L27:M28"/>
    <mergeCell ref="N27:O28"/>
    <mergeCell ref="H28:I29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AK8:AK9 Y35:Y36 Y52:Y54 Y24:Y25 AK13:AK23">
    <cfRule type="cellIs" dxfId="3" priority="1" stopIfTrue="1" operator="equal">
      <formula>"check"</formula>
    </cfRule>
  </conditionalFormatting>
  <conditionalFormatting sqref="AM8 AM12 AM16 AM20">
    <cfRule type="cellIs" dxfId="2" priority="2" stopIfTrue="1" operator="not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51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  <pageSetUpPr fitToPage="1"/>
  </sheetPr>
  <dimension ref="A1:BF74"/>
  <sheetViews>
    <sheetView showGridLines="0" tabSelected="1" topLeftCell="F1" zoomScale="55" zoomScaleNormal="55" workbookViewId="0">
      <pane ySplit="2" topLeftCell="A3" activePane="bottomLeft" state="frozen"/>
      <selection activeCell="J8" sqref="J8"/>
      <selection pane="bottomLeft" activeCell="J8" sqref="J8"/>
    </sheetView>
  </sheetViews>
  <sheetFormatPr defaultColWidth="9.140625" defaultRowHeight="12.75" x14ac:dyDescent="0.2"/>
  <cols>
    <col min="1" max="5" width="9.140625" style="1" hidden="1" customWidth="1"/>
    <col min="6" max="6" width="9" style="1" customWidth="1"/>
    <col min="7" max="7" width="4.85546875" style="1" customWidth="1"/>
    <col min="8" max="8" width="23.42578125" style="1" customWidth="1"/>
    <col min="9" max="9" width="28.7109375" style="1" customWidth="1"/>
    <col min="10" max="11" width="18.85546875" style="1" customWidth="1"/>
    <col min="12" max="12" width="17.42578125" style="1" customWidth="1"/>
    <col min="13" max="14" width="16.85546875" style="1" customWidth="1"/>
    <col min="15" max="15" width="15.42578125" style="1" customWidth="1"/>
    <col min="16" max="16" width="15.28515625" style="173" customWidth="1"/>
    <col min="17" max="17" width="15.42578125" style="173" customWidth="1"/>
    <col min="18" max="18" width="18.85546875" style="173" customWidth="1"/>
    <col min="19" max="19" width="14.7109375" style="1" customWidth="1"/>
    <col min="20" max="20" width="15.85546875" style="1" customWidth="1"/>
    <col min="21" max="21" width="13" style="1" customWidth="1"/>
    <col min="22" max="22" width="14.85546875" style="1" customWidth="1"/>
    <col min="23" max="23" width="18.85546875" style="1" customWidth="1"/>
    <col min="24" max="24" width="11.42578125" style="1" bestFit="1" customWidth="1"/>
    <col min="25" max="25" width="15" style="1" bestFit="1" customWidth="1"/>
    <col min="26" max="26" width="9.5703125" style="1" bestFit="1" customWidth="1"/>
    <col min="27" max="27" width="15" style="1" bestFit="1" customWidth="1"/>
    <col min="28" max="28" width="11.42578125" style="1" bestFit="1" customWidth="1"/>
    <col min="29" max="29" width="15" style="1" bestFit="1" customWidth="1"/>
    <col min="30" max="30" width="11.42578125" style="1" bestFit="1" customWidth="1"/>
    <col min="31" max="31" width="15" style="1" bestFit="1" customWidth="1"/>
    <col min="32" max="32" width="9.5703125" style="1" bestFit="1" customWidth="1"/>
    <col min="33" max="33" width="15" style="1" bestFit="1" customWidth="1"/>
    <col min="34" max="34" width="13" style="1" bestFit="1" customWidth="1"/>
    <col min="35" max="35" width="15" style="1" bestFit="1" customWidth="1"/>
    <col min="36" max="16384" width="9.140625" style="1"/>
  </cols>
  <sheetData>
    <row r="1" spans="1:58" ht="36" customHeight="1" x14ac:dyDescent="0.2">
      <c r="G1" s="2" t="s">
        <v>0</v>
      </c>
      <c r="I1" s="3"/>
      <c r="L1" s="595"/>
      <c r="BF1" s="314"/>
    </row>
    <row r="2" spans="1:58" ht="54" customHeight="1" x14ac:dyDescent="0.2">
      <c r="A2" s="1" t="s">
        <v>1</v>
      </c>
      <c r="G2" s="5" t="s">
        <v>134</v>
      </c>
      <c r="H2" s="593"/>
      <c r="I2" s="593"/>
      <c r="J2" s="593"/>
      <c r="K2" s="593"/>
      <c r="L2" s="593"/>
      <c r="M2" s="593"/>
      <c r="N2" s="593"/>
      <c r="O2" s="593"/>
      <c r="P2" s="593"/>
      <c r="Q2" s="593"/>
      <c r="R2" s="593"/>
      <c r="S2" s="593"/>
      <c r="T2" s="593"/>
      <c r="U2" s="593"/>
      <c r="V2" s="593"/>
      <c r="W2" s="593"/>
      <c r="X2" s="593"/>
      <c r="Y2" s="593"/>
      <c r="Z2" s="593"/>
      <c r="AA2" s="593"/>
      <c r="AB2" s="593"/>
      <c r="AC2" s="593"/>
      <c r="AD2" s="593"/>
      <c r="AE2" s="593"/>
      <c r="AF2" s="593"/>
      <c r="AG2" s="593"/>
      <c r="AH2" s="593"/>
      <c r="AI2" s="7"/>
    </row>
    <row r="3" spans="1:58" s="4" customFormat="1" ht="17.100000000000001" customHeight="1" thickBot="1" x14ac:dyDescent="0.25"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624"/>
      <c r="W3" s="624"/>
      <c r="X3" s="1"/>
      <c r="Y3" s="1"/>
      <c r="AF3" s="10"/>
      <c r="AG3" s="11"/>
    </row>
    <row r="4" spans="1:58" ht="29.85" customHeight="1" thickBot="1" x14ac:dyDescent="0.4">
      <c r="G4" s="12"/>
      <c r="H4" s="13"/>
      <c r="I4" s="527"/>
      <c r="J4" s="15" t="s">
        <v>3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99"/>
      <c r="V4" s="15" t="s">
        <v>4</v>
      </c>
      <c r="W4" s="16"/>
      <c r="X4" s="16"/>
      <c r="Y4" s="16"/>
      <c r="Z4" s="16"/>
      <c r="AA4" s="16"/>
      <c r="AB4" s="16"/>
      <c r="AC4" s="16"/>
      <c r="AD4" s="16"/>
      <c r="AE4" s="16"/>
      <c r="AF4" s="16"/>
      <c r="AG4" s="199"/>
      <c r="AH4" s="17" t="s">
        <v>67</v>
      </c>
      <c r="AI4" s="18"/>
      <c r="AJ4" s="533"/>
    </row>
    <row r="5" spans="1:58" s="599" customFormat="1" ht="26.45" customHeight="1" x14ac:dyDescent="0.25">
      <c r="G5" s="19"/>
      <c r="H5" s="319" t="s">
        <v>6</v>
      </c>
      <c r="I5" s="320"/>
      <c r="J5" s="161" t="s">
        <v>7</v>
      </c>
      <c r="K5" s="35"/>
      <c r="L5" s="35"/>
      <c r="M5" s="35"/>
      <c r="N5" s="35"/>
      <c r="O5" s="37"/>
      <c r="P5" s="161" t="s">
        <v>8</v>
      </c>
      <c r="Q5" s="35"/>
      <c r="R5" s="35"/>
      <c r="S5" s="35"/>
      <c r="T5" s="35"/>
      <c r="U5" s="39"/>
      <c r="V5" s="161" t="s">
        <v>7</v>
      </c>
      <c r="W5" s="35"/>
      <c r="X5" s="35"/>
      <c r="Y5" s="35"/>
      <c r="Z5" s="35"/>
      <c r="AA5" s="37"/>
      <c r="AB5" s="161" t="s">
        <v>8</v>
      </c>
      <c r="AC5" s="35"/>
      <c r="AD5" s="35"/>
      <c r="AE5" s="35"/>
      <c r="AF5" s="35"/>
      <c r="AG5" s="39"/>
      <c r="AH5" s="29"/>
      <c r="AI5" s="30"/>
      <c r="AK5" s="600"/>
    </row>
    <row r="6" spans="1:58" ht="20.25" customHeight="1" x14ac:dyDescent="0.2">
      <c r="G6" s="19"/>
      <c r="H6" s="321"/>
      <c r="I6" s="322" t="s">
        <v>9</v>
      </c>
      <c r="J6" s="35" t="s">
        <v>10</v>
      </c>
      <c r="K6" s="36"/>
      <c r="L6" s="35" t="s">
        <v>11</v>
      </c>
      <c r="M6" s="36"/>
      <c r="N6" s="35" t="s">
        <v>12</v>
      </c>
      <c r="O6" s="37"/>
      <c r="P6" s="323" t="s">
        <v>10</v>
      </c>
      <c r="Q6" s="36"/>
      <c r="R6" s="35" t="s">
        <v>11</v>
      </c>
      <c r="S6" s="36"/>
      <c r="T6" s="35" t="s">
        <v>12</v>
      </c>
      <c r="U6" s="39"/>
      <c r="V6" s="35" t="s">
        <v>10</v>
      </c>
      <c r="W6" s="36"/>
      <c r="X6" s="35" t="s">
        <v>11</v>
      </c>
      <c r="Y6" s="36"/>
      <c r="Z6" s="35" t="s">
        <v>12</v>
      </c>
      <c r="AA6" s="37"/>
      <c r="AB6" s="323" t="s">
        <v>10</v>
      </c>
      <c r="AC6" s="36"/>
      <c r="AD6" s="35" t="s">
        <v>11</v>
      </c>
      <c r="AE6" s="36"/>
      <c r="AF6" s="35" t="s">
        <v>12</v>
      </c>
      <c r="AG6" s="39"/>
      <c r="AH6" s="29"/>
      <c r="AI6" s="30"/>
      <c r="AK6" s="32"/>
      <c r="AL6" s="32"/>
      <c r="AS6" s="40"/>
    </row>
    <row r="7" spans="1:58" ht="20.25" customHeight="1" x14ac:dyDescent="0.2">
      <c r="A7" s="1" t="s">
        <v>13</v>
      </c>
      <c r="B7" s="1" t="s">
        <v>14</v>
      </c>
      <c r="C7" s="1" t="s">
        <v>15</v>
      </c>
      <c r="D7" s="1" t="s">
        <v>9</v>
      </c>
      <c r="E7" s="1" t="s">
        <v>16</v>
      </c>
      <c r="G7" s="19"/>
      <c r="H7" s="324"/>
      <c r="I7" s="325"/>
      <c r="J7" s="43" t="s">
        <v>17</v>
      </c>
      <c r="K7" s="44" t="s">
        <v>18</v>
      </c>
      <c r="L7" s="45"/>
      <c r="M7" s="44" t="s">
        <v>18</v>
      </c>
      <c r="N7" s="45"/>
      <c r="O7" s="46" t="s">
        <v>18</v>
      </c>
      <c r="P7" s="45"/>
      <c r="Q7" s="44" t="s">
        <v>18</v>
      </c>
      <c r="R7" s="45"/>
      <c r="S7" s="44" t="s">
        <v>18</v>
      </c>
      <c r="T7" s="45"/>
      <c r="U7" s="49" t="s">
        <v>18</v>
      </c>
      <c r="V7" s="43" t="s">
        <v>17</v>
      </c>
      <c r="W7" s="44" t="s">
        <v>18</v>
      </c>
      <c r="X7" s="45"/>
      <c r="Y7" s="44" t="s">
        <v>18</v>
      </c>
      <c r="Z7" s="45"/>
      <c r="AA7" s="46" t="s">
        <v>18</v>
      </c>
      <c r="AB7" s="45"/>
      <c r="AC7" s="44" t="s">
        <v>18</v>
      </c>
      <c r="AD7" s="45"/>
      <c r="AE7" s="44" t="s">
        <v>18</v>
      </c>
      <c r="AF7" s="45"/>
      <c r="AG7" s="49" t="s">
        <v>18</v>
      </c>
      <c r="AH7" s="326"/>
      <c r="AI7" s="49" t="s">
        <v>18</v>
      </c>
      <c r="AK7" s="32"/>
      <c r="AL7" s="32"/>
      <c r="AS7" s="40"/>
    </row>
    <row r="8" spans="1:58" ht="21.6" customHeight="1" x14ac:dyDescent="0.2">
      <c r="A8" s="1" t="s">
        <v>135</v>
      </c>
      <c r="B8" s="1" t="s">
        <v>136</v>
      </c>
      <c r="C8" s="1">
        <v>0</v>
      </c>
      <c r="D8" s="1">
        <v>1</v>
      </c>
      <c r="E8" s="1" t="str">
        <f t="shared" ref="E8:E23" si="0">B8&amp;C8&amp;D8&amp;IF($A$2="Non-municipal","N",IF($A$2="Municiple","Y","error"))</f>
        <v>MeCPPn01N</v>
      </c>
      <c r="G8" s="19"/>
      <c r="H8" s="539" t="s">
        <v>21</v>
      </c>
      <c r="I8" s="328" t="s">
        <v>22</v>
      </c>
      <c r="J8" s="540">
        <v>402.58</v>
      </c>
      <c r="K8" s="541">
        <f t="shared" ref="K8:K23" si="1">ROUND(J8 * (1 + VAT), 2)</f>
        <v>462.97</v>
      </c>
      <c r="L8" s="540">
        <v>122.48</v>
      </c>
      <c r="M8" s="541">
        <f t="shared" ref="M8:M23" si="2">ROUND(L8 * (1 + VAT), 2)</f>
        <v>140.85</v>
      </c>
      <c r="N8" s="540">
        <v>76</v>
      </c>
      <c r="O8" s="542">
        <f t="shared" ref="O8:O23" si="3">ROUND(N8 * (1 + VAT), 2)</f>
        <v>87.4</v>
      </c>
      <c r="P8" s="540">
        <v>131.83000000000001</v>
      </c>
      <c r="Q8" s="541">
        <f t="shared" ref="Q8:Q23" si="4">ROUND(P8 * (1 + VAT), 2)</f>
        <v>151.6</v>
      </c>
      <c r="R8" s="540">
        <v>90.96</v>
      </c>
      <c r="S8" s="541">
        <f t="shared" ref="S8:S23" si="5">ROUND(R8 * (1 + VAT), 2)</f>
        <v>104.6</v>
      </c>
      <c r="T8" s="540">
        <v>65.900000000000006</v>
      </c>
      <c r="U8" s="543">
        <f t="shared" ref="U8:U23" si="6">ROUND(T8 * (1 + VAT), 2)</f>
        <v>75.790000000000006</v>
      </c>
      <c r="V8" s="540">
        <v>591.75</v>
      </c>
      <c r="W8" s="541">
        <f t="shared" ref="W8:W23" si="7">ROUND(V8 * (1 + VAT), 2)</f>
        <v>680.51</v>
      </c>
      <c r="X8" s="540">
        <v>311.66000000000003</v>
      </c>
      <c r="Y8" s="541">
        <f t="shared" ref="Y8:Y23" si="8">ROUND(X8 * (1 + VAT), 2)</f>
        <v>358.41</v>
      </c>
      <c r="Z8" s="540">
        <v>76</v>
      </c>
      <c r="AA8" s="542">
        <f t="shared" ref="AA8:AA23" si="9">ROUND(Z8 * (1 + VAT), 2)</f>
        <v>87.4</v>
      </c>
      <c r="AB8" s="540">
        <v>321</v>
      </c>
      <c r="AC8" s="541">
        <f t="shared" ref="AC8:AC23" si="10">ROUND(AB8 * (1 + VAT), 2)</f>
        <v>369.15</v>
      </c>
      <c r="AD8" s="540">
        <v>280.14</v>
      </c>
      <c r="AE8" s="541">
        <f t="shared" ref="AE8:AE23" si="11">ROUND(AD8 * (1 + VAT), 2)</f>
        <v>322.16000000000003</v>
      </c>
      <c r="AF8" s="540">
        <v>65.900000000000006</v>
      </c>
      <c r="AG8" s="543">
        <f t="shared" ref="AG8:AG23" si="12">ROUND(AF8 * (1 + VAT), 2)</f>
        <v>75.790000000000006</v>
      </c>
      <c r="AH8" s="544">
        <v>13.09</v>
      </c>
      <c r="AI8" s="545">
        <f t="shared" ref="AI8:AI23" si="13">ROUND(AH8 * (1 + VAT), 2)</f>
        <v>15.05</v>
      </c>
      <c r="AJ8" s="75"/>
      <c r="AK8" s="62"/>
      <c r="AL8" s="63"/>
      <c r="AM8" s="64"/>
      <c r="AN8" s="65"/>
      <c r="AO8" s="65"/>
      <c r="AP8" s="65"/>
      <c r="AQ8" s="4"/>
      <c r="AR8" s="4"/>
      <c r="AS8" s="66"/>
      <c r="AT8" s="66"/>
      <c r="AU8" s="66"/>
      <c r="AV8" s="66"/>
      <c r="AW8" s="66"/>
      <c r="AX8" s="66"/>
    </row>
    <row r="9" spans="1:58" ht="21.6" customHeight="1" x14ac:dyDescent="0.2">
      <c r="A9" s="1" t="s">
        <v>135</v>
      </c>
      <c r="B9" s="1" t="s">
        <v>136</v>
      </c>
      <c r="C9" s="1">
        <v>0</v>
      </c>
      <c r="D9" s="1">
        <v>2</v>
      </c>
      <c r="E9" s="1" t="str">
        <f t="shared" si="0"/>
        <v>MeCPPn02N</v>
      </c>
      <c r="G9" s="19"/>
      <c r="H9" s="67"/>
      <c r="I9" s="328" t="s">
        <v>70</v>
      </c>
      <c r="J9" s="53">
        <v>396.26</v>
      </c>
      <c r="K9" s="68">
        <f t="shared" si="1"/>
        <v>455.7</v>
      </c>
      <c r="L9" s="53">
        <v>120.04</v>
      </c>
      <c r="M9" s="68">
        <f t="shared" si="2"/>
        <v>138.05000000000001</v>
      </c>
      <c r="N9" s="53">
        <v>74.08</v>
      </c>
      <c r="O9" s="226">
        <f t="shared" si="3"/>
        <v>85.19</v>
      </c>
      <c r="P9" s="53">
        <v>129.24</v>
      </c>
      <c r="Q9" s="68">
        <f t="shared" si="4"/>
        <v>148.63</v>
      </c>
      <c r="R9" s="53">
        <v>88.98</v>
      </c>
      <c r="S9" s="68">
        <f t="shared" si="5"/>
        <v>102.33</v>
      </c>
      <c r="T9" s="53">
        <v>64.14</v>
      </c>
      <c r="U9" s="71">
        <f t="shared" si="6"/>
        <v>73.760000000000005</v>
      </c>
      <c r="V9" s="53">
        <v>585.44000000000005</v>
      </c>
      <c r="W9" s="68">
        <f t="shared" si="7"/>
        <v>673.26</v>
      </c>
      <c r="X9" s="53">
        <v>309.22000000000003</v>
      </c>
      <c r="Y9" s="68">
        <f t="shared" si="8"/>
        <v>355.6</v>
      </c>
      <c r="Z9" s="53">
        <v>74.08</v>
      </c>
      <c r="AA9" s="226">
        <f t="shared" si="9"/>
        <v>85.19</v>
      </c>
      <c r="AB9" s="53">
        <v>318.42</v>
      </c>
      <c r="AC9" s="68">
        <f t="shared" si="10"/>
        <v>366.18</v>
      </c>
      <c r="AD9" s="53">
        <v>278.14999999999998</v>
      </c>
      <c r="AE9" s="68">
        <f t="shared" si="11"/>
        <v>319.87</v>
      </c>
      <c r="AF9" s="53">
        <v>64.14</v>
      </c>
      <c r="AG9" s="71">
        <f t="shared" si="12"/>
        <v>73.760000000000005</v>
      </c>
      <c r="AH9" s="330">
        <v>11.96</v>
      </c>
      <c r="AI9" s="241">
        <f t="shared" si="13"/>
        <v>13.75</v>
      </c>
      <c r="AJ9" s="66"/>
      <c r="AK9" s="62"/>
      <c r="AL9" s="75"/>
      <c r="AM9" s="75"/>
      <c r="AN9" s="75"/>
      <c r="AO9" s="75"/>
      <c r="AP9" s="75"/>
      <c r="AQ9" s="4"/>
      <c r="AR9" s="4"/>
      <c r="AS9" s="66"/>
      <c r="AT9" s="66"/>
      <c r="AU9" s="66"/>
      <c r="AV9" s="66"/>
      <c r="AW9" s="66"/>
      <c r="AX9" s="66"/>
    </row>
    <row r="10" spans="1:58" ht="21.6" customHeight="1" x14ac:dyDescent="0.2">
      <c r="A10" s="1" t="s">
        <v>135</v>
      </c>
      <c r="B10" s="1" t="s">
        <v>136</v>
      </c>
      <c r="C10" s="1">
        <v>0</v>
      </c>
      <c r="D10" s="1">
        <v>3</v>
      </c>
      <c r="E10" s="1" t="str">
        <f t="shared" si="0"/>
        <v>MeCPPn03N</v>
      </c>
      <c r="G10" s="19"/>
      <c r="H10" s="67"/>
      <c r="I10" s="328" t="s">
        <v>71</v>
      </c>
      <c r="J10" s="53">
        <v>383.71</v>
      </c>
      <c r="K10" s="68">
        <f t="shared" si="1"/>
        <v>441.27</v>
      </c>
      <c r="L10" s="53">
        <v>116.23</v>
      </c>
      <c r="M10" s="68">
        <f t="shared" si="2"/>
        <v>133.66</v>
      </c>
      <c r="N10" s="53">
        <v>71.739999999999995</v>
      </c>
      <c r="O10" s="226">
        <f t="shared" si="3"/>
        <v>82.5</v>
      </c>
      <c r="P10" s="53">
        <v>125.18</v>
      </c>
      <c r="Q10" s="68">
        <f t="shared" si="4"/>
        <v>143.96</v>
      </c>
      <c r="R10" s="53">
        <v>86.14</v>
      </c>
      <c r="S10" s="68">
        <f t="shared" si="5"/>
        <v>99.06</v>
      </c>
      <c r="T10" s="53">
        <v>62.13</v>
      </c>
      <c r="U10" s="71">
        <f t="shared" si="6"/>
        <v>71.45</v>
      </c>
      <c r="V10" s="53">
        <v>572.88</v>
      </c>
      <c r="W10" s="68">
        <f t="shared" si="7"/>
        <v>658.81</v>
      </c>
      <c r="X10" s="53">
        <v>305.41000000000003</v>
      </c>
      <c r="Y10" s="68">
        <f t="shared" si="8"/>
        <v>351.22</v>
      </c>
      <c r="Z10" s="53">
        <v>71.739999999999995</v>
      </c>
      <c r="AA10" s="226">
        <f t="shared" si="9"/>
        <v>82.5</v>
      </c>
      <c r="AB10" s="53">
        <v>314.36</v>
      </c>
      <c r="AC10" s="68">
        <f t="shared" si="10"/>
        <v>361.51</v>
      </c>
      <c r="AD10" s="53">
        <v>275.31</v>
      </c>
      <c r="AE10" s="68">
        <f t="shared" si="11"/>
        <v>316.61</v>
      </c>
      <c r="AF10" s="53">
        <v>62.13</v>
      </c>
      <c r="AG10" s="71">
        <f t="shared" si="12"/>
        <v>71.45</v>
      </c>
      <c r="AH10" s="330">
        <v>11.64</v>
      </c>
      <c r="AI10" s="241">
        <f t="shared" si="13"/>
        <v>13.39</v>
      </c>
      <c r="AJ10" s="66"/>
      <c r="AK10" s="75"/>
      <c r="AL10" s="75"/>
      <c r="AM10" s="75"/>
      <c r="AN10" s="75"/>
      <c r="AO10" s="75"/>
      <c r="AP10" s="75"/>
      <c r="AQ10" s="4"/>
      <c r="AR10" s="4"/>
      <c r="AS10" s="66"/>
      <c r="AT10" s="66"/>
      <c r="AU10" s="66"/>
      <c r="AV10" s="66"/>
      <c r="AW10" s="66"/>
      <c r="AX10" s="66"/>
    </row>
    <row r="11" spans="1:58" ht="21.6" customHeight="1" x14ac:dyDescent="0.2">
      <c r="A11" s="1" t="s">
        <v>135</v>
      </c>
      <c r="B11" s="1" t="s">
        <v>136</v>
      </c>
      <c r="C11" s="1">
        <v>0</v>
      </c>
      <c r="D11" s="1">
        <v>4</v>
      </c>
      <c r="E11" s="1" t="str">
        <f t="shared" si="0"/>
        <v>MeCPPn04N</v>
      </c>
      <c r="G11" s="19"/>
      <c r="H11" s="76"/>
      <c r="I11" s="331" t="s">
        <v>72</v>
      </c>
      <c r="J11" s="77">
        <v>361.63</v>
      </c>
      <c r="K11" s="78">
        <f t="shared" si="1"/>
        <v>415.87</v>
      </c>
      <c r="L11" s="77">
        <v>109.54</v>
      </c>
      <c r="M11" s="78">
        <f t="shared" si="2"/>
        <v>125.97</v>
      </c>
      <c r="N11" s="77">
        <v>67.61</v>
      </c>
      <c r="O11" s="232">
        <f t="shared" si="3"/>
        <v>77.75</v>
      </c>
      <c r="P11" s="77">
        <v>118</v>
      </c>
      <c r="Q11" s="78">
        <f t="shared" si="4"/>
        <v>135.69999999999999</v>
      </c>
      <c r="R11" s="77">
        <v>81.19</v>
      </c>
      <c r="S11" s="78">
        <f t="shared" si="5"/>
        <v>93.37</v>
      </c>
      <c r="T11" s="77">
        <v>58.54</v>
      </c>
      <c r="U11" s="81">
        <f t="shared" si="6"/>
        <v>67.319999999999993</v>
      </c>
      <c r="V11" s="77">
        <v>550.80999999999995</v>
      </c>
      <c r="W11" s="78">
        <f t="shared" si="7"/>
        <v>633.42999999999995</v>
      </c>
      <c r="X11" s="77">
        <v>298.72000000000003</v>
      </c>
      <c r="Y11" s="78">
        <f t="shared" si="8"/>
        <v>343.53</v>
      </c>
      <c r="Z11" s="77">
        <v>67.61</v>
      </c>
      <c r="AA11" s="232">
        <f t="shared" si="9"/>
        <v>77.75</v>
      </c>
      <c r="AB11" s="77">
        <v>307.18</v>
      </c>
      <c r="AC11" s="78">
        <f t="shared" si="10"/>
        <v>353.26</v>
      </c>
      <c r="AD11" s="77">
        <v>270.36</v>
      </c>
      <c r="AE11" s="78">
        <f t="shared" si="11"/>
        <v>310.91000000000003</v>
      </c>
      <c r="AF11" s="77">
        <v>58.54</v>
      </c>
      <c r="AG11" s="81">
        <f t="shared" si="12"/>
        <v>67.319999999999993</v>
      </c>
      <c r="AH11" s="332">
        <v>14.72</v>
      </c>
      <c r="AI11" s="233">
        <f t="shared" si="13"/>
        <v>16.93</v>
      </c>
      <c r="AJ11" s="66"/>
      <c r="AK11" s="75"/>
      <c r="AL11" s="75"/>
      <c r="AM11" s="75"/>
      <c r="AN11" s="75"/>
      <c r="AO11" s="75"/>
      <c r="AP11" s="75"/>
      <c r="AQ11" s="4"/>
      <c r="AR11" s="4"/>
      <c r="AS11" s="66"/>
      <c r="AT11" s="66"/>
      <c r="AU11" s="66"/>
      <c r="AV11" s="66"/>
      <c r="AW11" s="66"/>
      <c r="AX11" s="66"/>
    </row>
    <row r="12" spans="1:58" ht="21.6" customHeight="1" x14ac:dyDescent="0.2">
      <c r="A12" s="1" t="s">
        <v>135</v>
      </c>
      <c r="B12" s="1" t="s">
        <v>136</v>
      </c>
      <c r="C12" s="1">
        <v>1</v>
      </c>
      <c r="D12" s="1">
        <v>1</v>
      </c>
      <c r="E12" s="1" t="str">
        <f t="shared" si="0"/>
        <v>MeCPPn11N</v>
      </c>
      <c r="G12" s="19"/>
      <c r="H12" s="539" t="s">
        <v>24</v>
      </c>
      <c r="I12" s="328" t="s">
        <v>22</v>
      </c>
      <c r="J12" s="540">
        <v>405.86</v>
      </c>
      <c r="K12" s="541">
        <f t="shared" si="1"/>
        <v>466.74</v>
      </c>
      <c r="L12" s="540">
        <v>122.97</v>
      </c>
      <c r="M12" s="541">
        <f t="shared" si="2"/>
        <v>141.41999999999999</v>
      </c>
      <c r="N12" s="540">
        <v>75.87</v>
      </c>
      <c r="O12" s="542">
        <f t="shared" si="3"/>
        <v>87.25</v>
      </c>
      <c r="P12" s="540">
        <v>132.41</v>
      </c>
      <c r="Q12" s="541">
        <f t="shared" si="4"/>
        <v>152.27000000000001</v>
      </c>
      <c r="R12" s="540">
        <v>91.16</v>
      </c>
      <c r="S12" s="541">
        <f t="shared" si="5"/>
        <v>104.83</v>
      </c>
      <c r="T12" s="540">
        <v>65.72</v>
      </c>
      <c r="U12" s="543">
        <f t="shared" si="6"/>
        <v>75.58</v>
      </c>
      <c r="V12" s="540">
        <v>595.04</v>
      </c>
      <c r="W12" s="541">
        <f t="shared" si="7"/>
        <v>684.3</v>
      </c>
      <c r="X12" s="540">
        <v>312.14999999999998</v>
      </c>
      <c r="Y12" s="541">
        <f t="shared" si="8"/>
        <v>358.97</v>
      </c>
      <c r="Z12" s="540">
        <v>75.87</v>
      </c>
      <c r="AA12" s="542">
        <f t="shared" si="9"/>
        <v>87.25</v>
      </c>
      <c r="AB12" s="540">
        <v>321.58</v>
      </c>
      <c r="AC12" s="541">
        <f t="shared" si="10"/>
        <v>369.82</v>
      </c>
      <c r="AD12" s="540">
        <v>280.33999999999997</v>
      </c>
      <c r="AE12" s="541">
        <f t="shared" si="11"/>
        <v>322.39</v>
      </c>
      <c r="AF12" s="540">
        <v>65.72</v>
      </c>
      <c r="AG12" s="543">
        <f t="shared" si="12"/>
        <v>75.58</v>
      </c>
      <c r="AH12" s="333">
        <v>13.18</v>
      </c>
      <c r="AI12" s="230">
        <f t="shared" si="13"/>
        <v>15.16</v>
      </c>
      <c r="AK12" s="75"/>
      <c r="AL12" s="63"/>
      <c r="AM12" s="64"/>
      <c r="AN12" s="65"/>
      <c r="AO12" s="65"/>
      <c r="AP12" s="65"/>
      <c r="AQ12" s="4"/>
      <c r="AR12" s="4"/>
      <c r="AS12" s="66"/>
      <c r="AT12" s="66"/>
      <c r="AU12" s="66"/>
      <c r="AV12" s="66"/>
      <c r="AW12" s="66"/>
      <c r="AX12" s="66"/>
    </row>
    <row r="13" spans="1:58" ht="21.6" customHeight="1" x14ac:dyDescent="0.2">
      <c r="A13" s="1" t="s">
        <v>135</v>
      </c>
      <c r="B13" s="1" t="s">
        <v>136</v>
      </c>
      <c r="C13" s="1">
        <v>1</v>
      </c>
      <c r="D13" s="1">
        <v>2</v>
      </c>
      <c r="E13" s="1" t="str">
        <f t="shared" si="0"/>
        <v>MeCPPn12N</v>
      </c>
      <c r="G13" s="19"/>
      <c r="H13" s="67"/>
      <c r="I13" s="328" t="s">
        <v>70</v>
      </c>
      <c r="J13" s="53">
        <v>400.21</v>
      </c>
      <c r="K13" s="68">
        <f t="shared" si="1"/>
        <v>460.24</v>
      </c>
      <c r="L13" s="53">
        <v>121.23</v>
      </c>
      <c r="M13" s="68">
        <f t="shared" si="2"/>
        <v>139.41</v>
      </c>
      <c r="N13" s="53">
        <v>74.81</v>
      </c>
      <c r="O13" s="226">
        <f t="shared" si="3"/>
        <v>86.03</v>
      </c>
      <c r="P13" s="53">
        <v>130.57</v>
      </c>
      <c r="Q13" s="68">
        <f t="shared" si="4"/>
        <v>150.16</v>
      </c>
      <c r="R13" s="53">
        <v>89.85</v>
      </c>
      <c r="S13" s="68">
        <f t="shared" si="5"/>
        <v>103.33</v>
      </c>
      <c r="T13" s="53">
        <v>64.77</v>
      </c>
      <c r="U13" s="71">
        <f t="shared" si="6"/>
        <v>74.489999999999995</v>
      </c>
      <c r="V13" s="53">
        <v>589.39</v>
      </c>
      <c r="W13" s="68">
        <f t="shared" si="7"/>
        <v>677.8</v>
      </c>
      <c r="X13" s="53">
        <v>310.39999999999998</v>
      </c>
      <c r="Y13" s="68">
        <f t="shared" si="8"/>
        <v>356.96</v>
      </c>
      <c r="Z13" s="53">
        <v>74.81</v>
      </c>
      <c r="AA13" s="226">
        <f t="shared" si="9"/>
        <v>86.03</v>
      </c>
      <c r="AB13" s="53">
        <v>319.75</v>
      </c>
      <c r="AC13" s="68">
        <f t="shared" si="10"/>
        <v>367.71</v>
      </c>
      <c r="AD13" s="53">
        <v>279.02999999999997</v>
      </c>
      <c r="AE13" s="68">
        <f t="shared" si="11"/>
        <v>320.88</v>
      </c>
      <c r="AF13" s="53">
        <v>64.77</v>
      </c>
      <c r="AG13" s="71">
        <f t="shared" si="12"/>
        <v>74.489999999999995</v>
      </c>
      <c r="AH13" s="330">
        <v>12.07</v>
      </c>
      <c r="AI13" s="241">
        <f t="shared" si="13"/>
        <v>13.88</v>
      </c>
      <c r="AJ13" s="547"/>
      <c r="AK13" s="62"/>
      <c r="AL13" s="75"/>
      <c r="AM13" s="75"/>
      <c r="AN13" s="75"/>
      <c r="AO13" s="75"/>
      <c r="AP13" s="75"/>
      <c r="AQ13" s="4"/>
      <c r="AR13" s="4"/>
      <c r="AS13" s="66"/>
      <c r="AT13" s="66"/>
      <c r="AU13" s="66"/>
      <c r="AV13" s="66"/>
      <c r="AW13" s="66"/>
      <c r="AX13" s="66"/>
    </row>
    <row r="14" spans="1:58" ht="21.6" customHeight="1" x14ac:dyDescent="0.2">
      <c r="A14" s="1" t="s">
        <v>135</v>
      </c>
      <c r="B14" s="1" t="s">
        <v>136</v>
      </c>
      <c r="C14" s="1">
        <v>1</v>
      </c>
      <c r="D14" s="1">
        <v>3</v>
      </c>
      <c r="E14" s="1" t="str">
        <f t="shared" si="0"/>
        <v>MeCPPn13N</v>
      </c>
      <c r="G14" s="19"/>
      <c r="H14" s="67"/>
      <c r="I14" s="328" t="s">
        <v>71</v>
      </c>
      <c r="J14" s="53">
        <v>387.48</v>
      </c>
      <c r="K14" s="68">
        <f t="shared" si="1"/>
        <v>445.6</v>
      </c>
      <c r="L14" s="53">
        <v>117.37</v>
      </c>
      <c r="M14" s="68">
        <f t="shared" si="2"/>
        <v>134.97999999999999</v>
      </c>
      <c r="N14" s="53">
        <v>72.400000000000006</v>
      </c>
      <c r="O14" s="226">
        <f t="shared" si="3"/>
        <v>83.26</v>
      </c>
      <c r="P14" s="53">
        <v>126.39</v>
      </c>
      <c r="Q14" s="68">
        <f t="shared" si="4"/>
        <v>145.35</v>
      </c>
      <c r="R14" s="53">
        <v>86.99</v>
      </c>
      <c r="S14" s="68">
        <f t="shared" si="5"/>
        <v>100.04</v>
      </c>
      <c r="T14" s="53">
        <v>62.72</v>
      </c>
      <c r="U14" s="71">
        <f t="shared" si="6"/>
        <v>72.13</v>
      </c>
      <c r="V14" s="53">
        <v>576.66</v>
      </c>
      <c r="W14" s="68">
        <f t="shared" si="7"/>
        <v>663.16</v>
      </c>
      <c r="X14" s="53">
        <v>306.54000000000002</v>
      </c>
      <c r="Y14" s="68">
        <f t="shared" si="8"/>
        <v>352.52</v>
      </c>
      <c r="Z14" s="53">
        <v>72.400000000000006</v>
      </c>
      <c r="AA14" s="226">
        <f t="shared" si="9"/>
        <v>83.26</v>
      </c>
      <c r="AB14" s="53">
        <v>315.57</v>
      </c>
      <c r="AC14" s="68">
        <f t="shared" si="10"/>
        <v>362.91</v>
      </c>
      <c r="AD14" s="53">
        <v>276.17</v>
      </c>
      <c r="AE14" s="68">
        <f t="shared" si="11"/>
        <v>317.60000000000002</v>
      </c>
      <c r="AF14" s="53">
        <v>62.72</v>
      </c>
      <c r="AG14" s="71">
        <f t="shared" si="12"/>
        <v>72.13</v>
      </c>
      <c r="AH14" s="330">
        <v>11.73</v>
      </c>
      <c r="AI14" s="241">
        <f t="shared" si="13"/>
        <v>13.49</v>
      </c>
      <c r="AJ14" s="547"/>
      <c r="AK14" s="62"/>
      <c r="AL14" s="75"/>
      <c r="AM14" s="75"/>
      <c r="AN14" s="75"/>
      <c r="AO14" s="75"/>
      <c r="AP14" s="75"/>
      <c r="AQ14" s="4"/>
      <c r="AR14" s="4"/>
      <c r="AS14" s="66"/>
      <c r="AT14" s="66"/>
      <c r="AU14" s="66"/>
      <c r="AV14" s="66"/>
      <c r="AW14" s="66"/>
      <c r="AX14" s="66"/>
    </row>
    <row r="15" spans="1:58" ht="21.6" customHeight="1" x14ac:dyDescent="0.2">
      <c r="A15" s="1" t="s">
        <v>135</v>
      </c>
      <c r="B15" s="1" t="s">
        <v>136</v>
      </c>
      <c r="C15" s="1">
        <v>1</v>
      </c>
      <c r="D15" s="1">
        <v>4</v>
      </c>
      <c r="E15" s="1" t="str">
        <f t="shared" si="0"/>
        <v>MeCPPn14N</v>
      </c>
      <c r="G15" s="19"/>
      <c r="H15" s="76"/>
      <c r="I15" s="331" t="s">
        <v>72</v>
      </c>
      <c r="J15" s="77">
        <v>365.26</v>
      </c>
      <c r="K15" s="78">
        <f t="shared" si="1"/>
        <v>420.05</v>
      </c>
      <c r="L15" s="77">
        <v>110.66</v>
      </c>
      <c r="M15" s="78">
        <f t="shared" si="2"/>
        <v>127.26</v>
      </c>
      <c r="N15" s="77">
        <v>68.239999999999995</v>
      </c>
      <c r="O15" s="232">
        <f t="shared" si="3"/>
        <v>78.48</v>
      </c>
      <c r="P15" s="77">
        <v>119.13</v>
      </c>
      <c r="Q15" s="78">
        <f t="shared" si="4"/>
        <v>137</v>
      </c>
      <c r="R15" s="77">
        <v>81.98</v>
      </c>
      <c r="S15" s="78">
        <f t="shared" si="5"/>
        <v>94.28</v>
      </c>
      <c r="T15" s="77">
        <v>59.09</v>
      </c>
      <c r="U15" s="81">
        <f t="shared" si="6"/>
        <v>67.95</v>
      </c>
      <c r="V15" s="77">
        <v>554.44000000000005</v>
      </c>
      <c r="W15" s="78">
        <f t="shared" si="7"/>
        <v>637.61</v>
      </c>
      <c r="X15" s="77">
        <v>299.83999999999997</v>
      </c>
      <c r="Y15" s="78">
        <f t="shared" si="8"/>
        <v>344.82</v>
      </c>
      <c r="Z15" s="77">
        <v>68.239999999999995</v>
      </c>
      <c r="AA15" s="232">
        <f t="shared" si="9"/>
        <v>78.48</v>
      </c>
      <c r="AB15" s="77">
        <v>308.31</v>
      </c>
      <c r="AC15" s="78">
        <f t="shared" si="10"/>
        <v>354.56</v>
      </c>
      <c r="AD15" s="77">
        <v>271.16000000000003</v>
      </c>
      <c r="AE15" s="78">
        <f t="shared" si="11"/>
        <v>311.83</v>
      </c>
      <c r="AF15" s="77">
        <v>59.09</v>
      </c>
      <c r="AG15" s="81">
        <f t="shared" si="12"/>
        <v>67.95</v>
      </c>
      <c r="AH15" s="332">
        <v>14.85</v>
      </c>
      <c r="AI15" s="233">
        <f t="shared" si="13"/>
        <v>17.079999999999998</v>
      </c>
      <c r="AJ15" s="547"/>
      <c r="AK15" s="62"/>
      <c r="AL15" s="75"/>
      <c r="AM15" s="75"/>
      <c r="AN15" s="75"/>
      <c r="AO15" s="75"/>
      <c r="AP15" s="75"/>
      <c r="AQ15" s="4"/>
      <c r="AR15" s="4"/>
      <c r="AS15" s="66"/>
      <c r="AT15" s="66"/>
      <c r="AU15" s="66"/>
      <c r="AV15" s="66"/>
      <c r="AW15" s="66"/>
      <c r="AX15" s="66"/>
    </row>
    <row r="16" spans="1:58" ht="21.6" customHeight="1" x14ac:dyDescent="0.2">
      <c r="A16" s="1" t="s">
        <v>135</v>
      </c>
      <c r="B16" s="1" t="s">
        <v>136</v>
      </c>
      <c r="C16" s="1">
        <v>2</v>
      </c>
      <c r="D16" s="1">
        <v>1</v>
      </c>
      <c r="E16" s="1" t="str">
        <f t="shared" si="0"/>
        <v>MeCPPn21N</v>
      </c>
      <c r="G16" s="19"/>
      <c r="H16" s="539" t="s">
        <v>25</v>
      </c>
      <c r="I16" s="328" t="s">
        <v>22</v>
      </c>
      <c r="J16" s="540">
        <v>409.9</v>
      </c>
      <c r="K16" s="541">
        <f t="shared" si="1"/>
        <v>471.39</v>
      </c>
      <c r="L16" s="540">
        <v>124.17</v>
      </c>
      <c r="M16" s="541">
        <f t="shared" si="2"/>
        <v>142.80000000000001</v>
      </c>
      <c r="N16" s="540">
        <v>76.59</v>
      </c>
      <c r="O16" s="542">
        <f t="shared" si="3"/>
        <v>88.08</v>
      </c>
      <c r="P16" s="540">
        <v>133.71</v>
      </c>
      <c r="Q16" s="541">
        <f t="shared" si="4"/>
        <v>153.77000000000001</v>
      </c>
      <c r="R16" s="540">
        <v>92.04</v>
      </c>
      <c r="S16" s="541">
        <f t="shared" si="5"/>
        <v>105.85</v>
      </c>
      <c r="T16" s="540">
        <v>66.33</v>
      </c>
      <c r="U16" s="543">
        <f t="shared" si="6"/>
        <v>76.28</v>
      </c>
      <c r="V16" s="540">
        <v>599.08000000000004</v>
      </c>
      <c r="W16" s="541">
        <f t="shared" si="7"/>
        <v>688.94</v>
      </c>
      <c r="X16" s="540">
        <v>313.35000000000002</v>
      </c>
      <c r="Y16" s="541">
        <f t="shared" si="8"/>
        <v>360.35</v>
      </c>
      <c r="Z16" s="540">
        <v>76.59</v>
      </c>
      <c r="AA16" s="542">
        <f t="shared" si="9"/>
        <v>88.08</v>
      </c>
      <c r="AB16" s="540">
        <v>322.89</v>
      </c>
      <c r="AC16" s="541">
        <f t="shared" si="10"/>
        <v>371.32</v>
      </c>
      <c r="AD16" s="540">
        <v>281.22000000000003</v>
      </c>
      <c r="AE16" s="541">
        <f t="shared" si="11"/>
        <v>323.39999999999998</v>
      </c>
      <c r="AF16" s="540">
        <v>66.33</v>
      </c>
      <c r="AG16" s="543">
        <f t="shared" si="12"/>
        <v>76.28</v>
      </c>
      <c r="AH16" s="333">
        <v>13.33</v>
      </c>
      <c r="AI16" s="230">
        <f t="shared" si="13"/>
        <v>15.33</v>
      </c>
      <c r="AK16" s="62"/>
      <c r="AL16" s="63"/>
      <c r="AM16" s="64"/>
      <c r="AN16" s="65"/>
      <c r="AO16" s="65"/>
      <c r="AP16" s="65"/>
      <c r="AQ16" s="4"/>
      <c r="AR16" s="4"/>
      <c r="AS16" s="66"/>
      <c r="AT16" s="66"/>
      <c r="AU16" s="66"/>
      <c r="AV16" s="66"/>
      <c r="AW16" s="66"/>
      <c r="AX16" s="66"/>
    </row>
    <row r="17" spans="1:50" ht="21.6" customHeight="1" x14ac:dyDescent="0.2">
      <c r="A17" s="1" t="s">
        <v>135</v>
      </c>
      <c r="B17" s="1" t="s">
        <v>136</v>
      </c>
      <c r="C17" s="1">
        <v>2</v>
      </c>
      <c r="D17" s="1">
        <v>2</v>
      </c>
      <c r="E17" s="1" t="str">
        <f t="shared" si="0"/>
        <v>MeCPPn22N</v>
      </c>
      <c r="G17" s="19"/>
      <c r="H17" s="67"/>
      <c r="I17" s="328" t="s">
        <v>70</v>
      </c>
      <c r="J17" s="53">
        <v>404.24</v>
      </c>
      <c r="K17" s="68">
        <f t="shared" si="1"/>
        <v>464.88</v>
      </c>
      <c r="L17" s="53">
        <v>122.47</v>
      </c>
      <c r="M17" s="68">
        <f t="shared" si="2"/>
        <v>140.84</v>
      </c>
      <c r="N17" s="53">
        <v>75.569999999999993</v>
      </c>
      <c r="O17" s="226">
        <f t="shared" si="3"/>
        <v>86.91</v>
      </c>
      <c r="P17" s="53">
        <v>131.86000000000001</v>
      </c>
      <c r="Q17" s="68">
        <f t="shared" si="4"/>
        <v>151.63999999999999</v>
      </c>
      <c r="R17" s="53">
        <v>90.76</v>
      </c>
      <c r="S17" s="68">
        <f t="shared" si="5"/>
        <v>104.37</v>
      </c>
      <c r="T17" s="53">
        <v>65.430000000000007</v>
      </c>
      <c r="U17" s="71">
        <f t="shared" si="6"/>
        <v>75.239999999999995</v>
      </c>
      <c r="V17" s="53">
        <v>593.41999999999996</v>
      </c>
      <c r="W17" s="68">
        <f t="shared" si="7"/>
        <v>682.43</v>
      </c>
      <c r="X17" s="53">
        <v>311.64999999999998</v>
      </c>
      <c r="Y17" s="68">
        <f t="shared" si="8"/>
        <v>358.4</v>
      </c>
      <c r="Z17" s="53">
        <v>75.569999999999993</v>
      </c>
      <c r="AA17" s="226">
        <f t="shared" si="9"/>
        <v>86.91</v>
      </c>
      <c r="AB17" s="53">
        <v>321.04000000000002</v>
      </c>
      <c r="AC17" s="68">
        <f t="shared" si="10"/>
        <v>369.2</v>
      </c>
      <c r="AD17" s="53">
        <v>279.94</v>
      </c>
      <c r="AE17" s="68">
        <f t="shared" si="11"/>
        <v>321.93</v>
      </c>
      <c r="AF17" s="53">
        <v>65.430000000000007</v>
      </c>
      <c r="AG17" s="71">
        <f t="shared" si="12"/>
        <v>75.239999999999995</v>
      </c>
      <c r="AH17" s="330">
        <v>12.18</v>
      </c>
      <c r="AI17" s="241">
        <f t="shared" si="13"/>
        <v>14.01</v>
      </c>
      <c r="AJ17" s="548"/>
      <c r="AK17" s="62"/>
      <c r="AL17" s="75"/>
      <c r="AM17" s="75"/>
      <c r="AN17" s="75"/>
      <c r="AO17" s="75"/>
      <c r="AP17" s="75"/>
      <c r="AQ17" s="4"/>
      <c r="AR17" s="4"/>
      <c r="AS17" s="66"/>
      <c r="AT17" s="66"/>
      <c r="AU17" s="66"/>
      <c r="AV17" s="66"/>
      <c r="AW17" s="66"/>
      <c r="AX17" s="66"/>
    </row>
    <row r="18" spans="1:50" ht="21.6" customHeight="1" x14ac:dyDescent="0.2">
      <c r="A18" s="1" t="s">
        <v>135</v>
      </c>
      <c r="B18" s="1" t="s">
        <v>136</v>
      </c>
      <c r="C18" s="1">
        <v>2</v>
      </c>
      <c r="D18" s="1">
        <v>3</v>
      </c>
      <c r="E18" s="1" t="str">
        <f t="shared" si="0"/>
        <v>MeCPPn23N</v>
      </c>
      <c r="G18" s="19"/>
      <c r="H18" s="67"/>
      <c r="I18" s="328" t="s">
        <v>71</v>
      </c>
      <c r="J18" s="53">
        <v>391.43</v>
      </c>
      <c r="K18" s="68">
        <f t="shared" si="1"/>
        <v>450.14</v>
      </c>
      <c r="L18" s="53">
        <v>118.59</v>
      </c>
      <c r="M18" s="68">
        <f t="shared" si="2"/>
        <v>136.38</v>
      </c>
      <c r="N18" s="53">
        <v>73.16</v>
      </c>
      <c r="O18" s="226">
        <f t="shared" si="3"/>
        <v>84.13</v>
      </c>
      <c r="P18" s="53">
        <v>127.68</v>
      </c>
      <c r="Q18" s="68">
        <f t="shared" si="4"/>
        <v>146.83000000000001</v>
      </c>
      <c r="R18" s="53">
        <v>87.89</v>
      </c>
      <c r="S18" s="68">
        <f t="shared" si="5"/>
        <v>101.07</v>
      </c>
      <c r="T18" s="53">
        <v>63.36</v>
      </c>
      <c r="U18" s="71">
        <f t="shared" si="6"/>
        <v>72.86</v>
      </c>
      <c r="V18" s="53">
        <v>580.61</v>
      </c>
      <c r="W18" s="68">
        <f t="shared" si="7"/>
        <v>667.7</v>
      </c>
      <c r="X18" s="53">
        <v>307.76</v>
      </c>
      <c r="Y18" s="68">
        <f t="shared" si="8"/>
        <v>353.92</v>
      </c>
      <c r="Z18" s="53">
        <v>73.16</v>
      </c>
      <c r="AA18" s="226">
        <f t="shared" si="9"/>
        <v>84.13</v>
      </c>
      <c r="AB18" s="53">
        <v>316.85000000000002</v>
      </c>
      <c r="AC18" s="68">
        <f t="shared" si="10"/>
        <v>364.38</v>
      </c>
      <c r="AD18" s="53">
        <v>277.06</v>
      </c>
      <c r="AE18" s="68">
        <f t="shared" si="11"/>
        <v>318.62</v>
      </c>
      <c r="AF18" s="53">
        <v>63.36</v>
      </c>
      <c r="AG18" s="71">
        <f t="shared" si="12"/>
        <v>72.86</v>
      </c>
      <c r="AH18" s="330">
        <v>11.8</v>
      </c>
      <c r="AI18" s="241">
        <f t="shared" si="13"/>
        <v>13.57</v>
      </c>
      <c r="AJ18" s="548"/>
      <c r="AK18" s="62"/>
      <c r="AL18" s="75"/>
      <c r="AM18" s="75"/>
      <c r="AN18" s="75"/>
      <c r="AO18" s="75"/>
      <c r="AP18" s="75"/>
      <c r="AQ18" s="4"/>
      <c r="AR18" s="4"/>
      <c r="AS18" s="66"/>
      <c r="AT18" s="66"/>
      <c r="AU18" s="66"/>
      <c r="AV18" s="66"/>
      <c r="AW18" s="66"/>
      <c r="AX18" s="66"/>
    </row>
    <row r="19" spans="1:50" ht="21.6" customHeight="1" x14ac:dyDescent="0.2">
      <c r="A19" s="1" t="s">
        <v>135</v>
      </c>
      <c r="B19" s="1" t="s">
        <v>136</v>
      </c>
      <c r="C19" s="1">
        <v>2</v>
      </c>
      <c r="D19" s="1">
        <v>4</v>
      </c>
      <c r="E19" s="1" t="str">
        <f t="shared" si="0"/>
        <v>MeCPPn24N</v>
      </c>
      <c r="G19" s="19"/>
      <c r="H19" s="76"/>
      <c r="I19" s="331" t="s">
        <v>72</v>
      </c>
      <c r="J19" s="77">
        <v>368.94</v>
      </c>
      <c r="K19" s="78">
        <f t="shared" si="1"/>
        <v>424.28</v>
      </c>
      <c r="L19" s="77">
        <v>111.75</v>
      </c>
      <c r="M19" s="78">
        <f t="shared" si="2"/>
        <v>128.51</v>
      </c>
      <c r="N19" s="77">
        <v>69</v>
      </c>
      <c r="O19" s="232">
        <f t="shared" si="3"/>
        <v>79.349999999999994</v>
      </c>
      <c r="P19" s="77">
        <v>120.34</v>
      </c>
      <c r="Q19" s="78">
        <f t="shared" si="4"/>
        <v>138.38999999999999</v>
      </c>
      <c r="R19" s="77">
        <v>82.82</v>
      </c>
      <c r="S19" s="78">
        <f t="shared" si="5"/>
        <v>95.24</v>
      </c>
      <c r="T19" s="77">
        <v>59.72</v>
      </c>
      <c r="U19" s="81">
        <f t="shared" si="6"/>
        <v>68.680000000000007</v>
      </c>
      <c r="V19" s="77">
        <v>558.11</v>
      </c>
      <c r="W19" s="78">
        <f t="shared" si="7"/>
        <v>641.83000000000004</v>
      </c>
      <c r="X19" s="77">
        <v>300.93</v>
      </c>
      <c r="Y19" s="78">
        <f t="shared" si="8"/>
        <v>346.07</v>
      </c>
      <c r="Z19" s="77">
        <v>69</v>
      </c>
      <c r="AA19" s="232">
        <f t="shared" si="9"/>
        <v>79.349999999999994</v>
      </c>
      <c r="AB19" s="77">
        <v>309.52</v>
      </c>
      <c r="AC19" s="78">
        <f t="shared" si="10"/>
        <v>355.95</v>
      </c>
      <c r="AD19" s="77">
        <v>271.99</v>
      </c>
      <c r="AE19" s="78">
        <f t="shared" si="11"/>
        <v>312.79000000000002</v>
      </c>
      <c r="AF19" s="77">
        <v>59.72</v>
      </c>
      <c r="AG19" s="81">
        <f t="shared" si="12"/>
        <v>68.680000000000007</v>
      </c>
      <c r="AH19" s="332">
        <v>15.07</v>
      </c>
      <c r="AI19" s="233">
        <f t="shared" si="13"/>
        <v>17.329999999999998</v>
      </c>
      <c r="AJ19" s="66"/>
      <c r="AK19" s="62"/>
      <c r="AL19" s="89"/>
      <c r="AM19" s="89"/>
      <c r="AN19" s="89"/>
      <c r="AO19" s="89"/>
      <c r="AP19" s="89"/>
      <c r="AQ19" s="4"/>
      <c r="AR19" s="4"/>
      <c r="AS19" s="66"/>
      <c r="AT19" s="66"/>
      <c r="AU19" s="66"/>
      <c r="AV19" s="66"/>
      <c r="AW19" s="66"/>
      <c r="AX19" s="66"/>
    </row>
    <row r="20" spans="1:50" ht="21.6" customHeight="1" x14ac:dyDescent="0.2">
      <c r="A20" s="1" t="s">
        <v>135</v>
      </c>
      <c r="B20" s="1" t="s">
        <v>136</v>
      </c>
      <c r="C20" s="1">
        <v>3</v>
      </c>
      <c r="D20" s="1">
        <v>1</v>
      </c>
      <c r="E20" s="1" t="str">
        <f t="shared" si="0"/>
        <v>MeCPPn31N</v>
      </c>
      <c r="G20" s="19"/>
      <c r="H20" s="539" t="s">
        <v>26</v>
      </c>
      <c r="I20" s="328" t="s">
        <v>22</v>
      </c>
      <c r="J20" s="540">
        <v>414.03</v>
      </c>
      <c r="K20" s="541">
        <f t="shared" si="1"/>
        <v>476.13</v>
      </c>
      <c r="L20" s="540">
        <v>125.47</v>
      </c>
      <c r="M20" s="541">
        <f t="shared" si="2"/>
        <v>144.29</v>
      </c>
      <c r="N20" s="540">
        <v>77.39</v>
      </c>
      <c r="O20" s="542">
        <f t="shared" si="3"/>
        <v>89</v>
      </c>
      <c r="P20" s="540">
        <v>135.07</v>
      </c>
      <c r="Q20" s="541">
        <f t="shared" si="4"/>
        <v>155.33000000000001</v>
      </c>
      <c r="R20" s="540">
        <v>92.95</v>
      </c>
      <c r="S20" s="541">
        <f t="shared" si="5"/>
        <v>106.89</v>
      </c>
      <c r="T20" s="540">
        <v>67.03</v>
      </c>
      <c r="U20" s="543">
        <f t="shared" si="6"/>
        <v>77.08</v>
      </c>
      <c r="V20" s="540">
        <v>603.21</v>
      </c>
      <c r="W20" s="541">
        <f t="shared" si="7"/>
        <v>693.69</v>
      </c>
      <c r="X20" s="540">
        <v>314.64</v>
      </c>
      <c r="Y20" s="541">
        <f t="shared" si="8"/>
        <v>361.84</v>
      </c>
      <c r="Z20" s="540">
        <v>77.39</v>
      </c>
      <c r="AA20" s="542">
        <f t="shared" si="9"/>
        <v>89</v>
      </c>
      <c r="AB20" s="540">
        <v>324.24</v>
      </c>
      <c r="AC20" s="541">
        <f t="shared" si="10"/>
        <v>372.88</v>
      </c>
      <c r="AD20" s="540">
        <v>282.13</v>
      </c>
      <c r="AE20" s="541">
        <f t="shared" si="11"/>
        <v>324.45</v>
      </c>
      <c r="AF20" s="540">
        <v>67.03</v>
      </c>
      <c r="AG20" s="543">
        <f t="shared" si="12"/>
        <v>77.08</v>
      </c>
      <c r="AH20" s="333">
        <v>13.42</v>
      </c>
      <c r="AI20" s="230">
        <f t="shared" si="13"/>
        <v>15.43</v>
      </c>
      <c r="AK20" s="62"/>
      <c r="AL20" s="63"/>
      <c r="AM20" s="64"/>
      <c r="AN20" s="65"/>
      <c r="AO20" s="65"/>
      <c r="AP20" s="65"/>
      <c r="AQ20" s="4"/>
      <c r="AR20" s="4"/>
      <c r="AS20" s="66"/>
      <c r="AT20" s="66"/>
      <c r="AU20" s="66"/>
      <c r="AV20" s="66"/>
      <c r="AW20" s="66"/>
      <c r="AX20" s="66"/>
    </row>
    <row r="21" spans="1:50" ht="21.6" customHeight="1" x14ac:dyDescent="0.2">
      <c r="A21" s="1" t="s">
        <v>135</v>
      </c>
      <c r="B21" s="1" t="s">
        <v>136</v>
      </c>
      <c r="C21" s="1">
        <v>3</v>
      </c>
      <c r="D21" s="1">
        <v>2</v>
      </c>
      <c r="E21" s="1" t="str">
        <f t="shared" si="0"/>
        <v>MeCPPn32N</v>
      </c>
      <c r="G21" s="19"/>
      <c r="H21" s="67"/>
      <c r="I21" s="328" t="s">
        <v>70</v>
      </c>
      <c r="J21" s="53">
        <v>408.26</v>
      </c>
      <c r="K21" s="68">
        <f t="shared" si="1"/>
        <v>469.5</v>
      </c>
      <c r="L21" s="53">
        <v>123.66</v>
      </c>
      <c r="M21" s="68">
        <f t="shared" si="2"/>
        <v>142.21</v>
      </c>
      <c r="N21" s="53">
        <v>76.28</v>
      </c>
      <c r="O21" s="226">
        <f t="shared" si="3"/>
        <v>87.72</v>
      </c>
      <c r="P21" s="53">
        <v>133.15</v>
      </c>
      <c r="Q21" s="68">
        <f t="shared" si="4"/>
        <v>153.12</v>
      </c>
      <c r="R21" s="53">
        <v>91.63</v>
      </c>
      <c r="S21" s="68">
        <f t="shared" si="5"/>
        <v>105.37</v>
      </c>
      <c r="T21" s="53">
        <v>66.069999999999993</v>
      </c>
      <c r="U21" s="71">
        <f t="shared" si="6"/>
        <v>75.98</v>
      </c>
      <c r="V21" s="53">
        <v>597.42999999999995</v>
      </c>
      <c r="W21" s="68">
        <f t="shared" si="7"/>
        <v>687.04</v>
      </c>
      <c r="X21" s="53">
        <v>312.83999999999997</v>
      </c>
      <c r="Y21" s="68">
        <f t="shared" si="8"/>
        <v>359.77</v>
      </c>
      <c r="Z21" s="53">
        <v>76.28</v>
      </c>
      <c r="AA21" s="226">
        <f t="shared" si="9"/>
        <v>87.72</v>
      </c>
      <c r="AB21" s="53">
        <v>322.32</v>
      </c>
      <c r="AC21" s="68">
        <f t="shared" si="10"/>
        <v>370.67</v>
      </c>
      <c r="AD21" s="53">
        <v>280.81</v>
      </c>
      <c r="AE21" s="68">
        <f t="shared" si="11"/>
        <v>322.93</v>
      </c>
      <c r="AF21" s="53">
        <v>66.069999999999993</v>
      </c>
      <c r="AG21" s="71">
        <f t="shared" si="12"/>
        <v>75.98</v>
      </c>
      <c r="AH21" s="330">
        <v>12.32</v>
      </c>
      <c r="AI21" s="241">
        <f t="shared" si="13"/>
        <v>14.17</v>
      </c>
      <c r="AJ21" s="548"/>
      <c r="AK21" s="62"/>
      <c r="AL21" s="75"/>
      <c r="AM21" s="75"/>
      <c r="AN21" s="75"/>
      <c r="AO21" s="75"/>
      <c r="AP21" s="75"/>
      <c r="AQ21" s="4"/>
      <c r="AR21" s="4"/>
      <c r="AS21" s="66"/>
      <c r="AT21" s="66"/>
      <c r="AU21" s="66"/>
      <c r="AV21" s="66"/>
      <c r="AW21" s="66"/>
      <c r="AX21" s="66"/>
    </row>
    <row r="22" spans="1:50" ht="21.6" customHeight="1" x14ac:dyDescent="0.2">
      <c r="A22" s="1" t="s">
        <v>135</v>
      </c>
      <c r="B22" s="1" t="s">
        <v>136</v>
      </c>
      <c r="C22" s="1">
        <v>3</v>
      </c>
      <c r="D22" s="1">
        <v>3</v>
      </c>
      <c r="E22" s="1" t="str">
        <f t="shared" si="0"/>
        <v>MeCPPn33N</v>
      </c>
      <c r="G22" s="19"/>
      <c r="H22" s="67"/>
      <c r="I22" s="328" t="s">
        <v>71</v>
      </c>
      <c r="J22" s="53">
        <v>395.36</v>
      </c>
      <c r="K22" s="68">
        <f t="shared" si="1"/>
        <v>454.66</v>
      </c>
      <c r="L22" s="53">
        <v>119.75</v>
      </c>
      <c r="M22" s="68">
        <f t="shared" si="2"/>
        <v>137.71</v>
      </c>
      <c r="N22" s="53">
        <v>73.89</v>
      </c>
      <c r="O22" s="226">
        <f t="shared" si="3"/>
        <v>84.97</v>
      </c>
      <c r="P22" s="53">
        <v>128.94999999999999</v>
      </c>
      <c r="Q22" s="68">
        <f t="shared" si="4"/>
        <v>148.29</v>
      </c>
      <c r="R22" s="53">
        <v>88.77</v>
      </c>
      <c r="S22" s="68">
        <f t="shared" si="5"/>
        <v>102.09</v>
      </c>
      <c r="T22" s="53">
        <v>63.99</v>
      </c>
      <c r="U22" s="71">
        <f t="shared" si="6"/>
        <v>73.59</v>
      </c>
      <c r="V22" s="53">
        <v>584.54</v>
      </c>
      <c r="W22" s="68">
        <f t="shared" si="7"/>
        <v>672.22</v>
      </c>
      <c r="X22" s="53">
        <v>308.93</v>
      </c>
      <c r="Y22" s="68">
        <f t="shared" si="8"/>
        <v>355.27</v>
      </c>
      <c r="Z22" s="53">
        <v>73.89</v>
      </c>
      <c r="AA22" s="226">
        <f t="shared" si="9"/>
        <v>84.97</v>
      </c>
      <c r="AB22" s="53">
        <v>318.13</v>
      </c>
      <c r="AC22" s="68">
        <f t="shared" si="10"/>
        <v>365.85</v>
      </c>
      <c r="AD22" s="53">
        <v>277.94</v>
      </c>
      <c r="AE22" s="68">
        <f t="shared" si="11"/>
        <v>319.63</v>
      </c>
      <c r="AF22" s="53">
        <v>63.99</v>
      </c>
      <c r="AG22" s="71">
        <f t="shared" si="12"/>
        <v>73.59</v>
      </c>
      <c r="AH22" s="330">
        <v>11.91</v>
      </c>
      <c r="AI22" s="241">
        <f t="shared" si="13"/>
        <v>13.7</v>
      </c>
      <c r="AJ22" s="548"/>
      <c r="AK22" s="62"/>
      <c r="AL22" s="75"/>
      <c r="AM22" s="75"/>
      <c r="AN22" s="75"/>
      <c r="AO22" s="75"/>
      <c r="AP22" s="75"/>
      <c r="AQ22" s="4"/>
      <c r="AR22" s="4"/>
      <c r="AS22" s="66"/>
      <c r="AT22" s="66"/>
      <c r="AU22" s="66"/>
      <c r="AV22" s="66"/>
      <c r="AW22" s="66"/>
      <c r="AX22" s="66"/>
    </row>
    <row r="23" spans="1:50" ht="21.6" customHeight="1" thickBot="1" x14ac:dyDescent="0.25">
      <c r="A23" s="1" t="s">
        <v>135</v>
      </c>
      <c r="B23" s="1" t="s">
        <v>136</v>
      </c>
      <c r="C23" s="1">
        <v>3</v>
      </c>
      <c r="D23" s="1">
        <v>4</v>
      </c>
      <c r="E23" s="1" t="str">
        <f t="shared" si="0"/>
        <v>MeCPPn34N</v>
      </c>
      <c r="G23" s="19"/>
      <c r="H23" s="334"/>
      <c r="I23" s="549" t="s">
        <v>72</v>
      </c>
      <c r="J23" s="102">
        <v>372.53</v>
      </c>
      <c r="K23" s="336">
        <f t="shared" si="1"/>
        <v>428.41</v>
      </c>
      <c r="L23" s="102">
        <v>112.89</v>
      </c>
      <c r="M23" s="336">
        <f t="shared" si="2"/>
        <v>129.82</v>
      </c>
      <c r="N23" s="102">
        <v>69.709999999999994</v>
      </c>
      <c r="O23" s="337">
        <f t="shared" si="3"/>
        <v>80.17</v>
      </c>
      <c r="P23" s="102">
        <v>121.6</v>
      </c>
      <c r="Q23" s="336">
        <f t="shared" si="4"/>
        <v>139.84</v>
      </c>
      <c r="R23" s="102">
        <v>83.73</v>
      </c>
      <c r="S23" s="336">
        <f t="shared" si="5"/>
        <v>96.29</v>
      </c>
      <c r="T23" s="102">
        <v>60.38</v>
      </c>
      <c r="U23" s="338">
        <f t="shared" si="6"/>
        <v>69.44</v>
      </c>
      <c r="V23" s="102">
        <v>561.71</v>
      </c>
      <c r="W23" s="336">
        <f t="shared" si="7"/>
        <v>645.97</v>
      </c>
      <c r="X23" s="102">
        <v>302.07</v>
      </c>
      <c r="Y23" s="336">
        <f t="shared" si="8"/>
        <v>347.38</v>
      </c>
      <c r="Z23" s="102">
        <v>69.709999999999994</v>
      </c>
      <c r="AA23" s="337">
        <f t="shared" si="9"/>
        <v>80.17</v>
      </c>
      <c r="AB23" s="102">
        <v>310.77</v>
      </c>
      <c r="AC23" s="336">
        <f t="shared" si="10"/>
        <v>357.39</v>
      </c>
      <c r="AD23" s="102">
        <v>272.89999999999998</v>
      </c>
      <c r="AE23" s="336">
        <f t="shared" si="11"/>
        <v>313.83999999999997</v>
      </c>
      <c r="AF23" s="102">
        <v>60.38</v>
      </c>
      <c r="AG23" s="338">
        <f t="shared" si="12"/>
        <v>69.44</v>
      </c>
      <c r="AH23" s="339">
        <v>15.18</v>
      </c>
      <c r="AI23" s="340">
        <f t="shared" si="13"/>
        <v>17.46</v>
      </c>
      <c r="AJ23" s="66"/>
      <c r="AK23" s="62"/>
      <c r="AL23" s="89"/>
      <c r="AM23" s="89"/>
      <c r="AN23" s="89"/>
      <c r="AO23" s="89"/>
      <c r="AP23" s="89"/>
      <c r="AQ23" s="4"/>
      <c r="AR23" s="4"/>
      <c r="AS23" s="66"/>
      <c r="AT23" s="66"/>
      <c r="AU23" s="66"/>
      <c r="AV23" s="66"/>
      <c r="AW23" s="66"/>
      <c r="AX23" s="66"/>
    </row>
    <row r="24" spans="1:50" ht="20.25" customHeight="1" x14ac:dyDescent="0.2">
      <c r="G24" s="90"/>
      <c r="H24" s="114"/>
      <c r="I24" s="350" t="s">
        <v>77</v>
      </c>
      <c r="J24" s="116"/>
      <c r="K24" s="272"/>
      <c r="L24" s="116"/>
      <c r="M24" s="272"/>
      <c r="N24" s="116"/>
      <c r="O24" s="272"/>
      <c r="P24" s="116"/>
      <c r="Q24" s="272"/>
      <c r="R24" s="116"/>
      <c r="S24" s="272"/>
      <c r="T24" s="116"/>
      <c r="U24" s="272"/>
      <c r="V24" s="119"/>
      <c r="W24" s="351"/>
      <c r="X24" s="66"/>
      <c r="Y24" s="62"/>
      <c r="Z24" s="89"/>
      <c r="AA24" s="89"/>
      <c r="AB24" s="89"/>
      <c r="AC24" s="89"/>
      <c r="AD24" s="89"/>
      <c r="AE24" s="4"/>
      <c r="AF24" s="4"/>
      <c r="AG24" s="66"/>
      <c r="AH24" s="66"/>
      <c r="AI24" s="66"/>
      <c r="AJ24" s="66"/>
      <c r="AK24" s="66"/>
      <c r="AL24" s="66"/>
    </row>
    <row r="25" spans="1:50" ht="20.25" customHeight="1" thickBot="1" x14ac:dyDescent="0.4">
      <c r="G25" s="90"/>
      <c r="H25" s="114"/>
      <c r="I25" s="115"/>
      <c r="J25" s="116"/>
      <c r="K25" s="117"/>
      <c r="L25" s="116"/>
      <c r="M25" s="117"/>
      <c r="N25" s="116"/>
      <c r="O25" s="117"/>
      <c r="P25" s="116"/>
      <c r="Q25" s="117"/>
      <c r="R25" s="116"/>
      <c r="S25" s="117"/>
      <c r="T25" s="31"/>
      <c r="U25" s="31"/>
      <c r="V25" s="119"/>
      <c r="W25" s="120"/>
      <c r="X25" s="66"/>
      <c r="Y25" s="62"/>
      <c r="Z25" s="89"/>
      <c r="AA25" s="89"/>
      <c r="AB25" s="89"/>
      <c r="AC25" s="89"/>
      <c r="AD25" s="89"/>
      <c r="AE25" s="4"/>
      <c r="AF25" s="4"/>
      <c r="AG25" s="66"/>
      <c r="AH25" s="66"/>
      <c r="AI25" s="66"/>
      <c r="AJ25" s="66"/>
      <c r="AK25" s="66"/>
      <c r="AL25" s="66"/>
    </row>
    <row r="26" spans="1:50" ht="27.6" customHeight="1" thickBot="1" x14ac:dyDescent="0.4">
      <c r="G26" s="90"/>
      <c r="H26" s="353" t="s">
        <v>133</v>
      </c>
      <c r="I26" s="354"/>
      <c r="J26" s="354"/>
      <c r="K26" s="354"/>
      <c r="L26" s="354"/>
      <c r="M26" s="354"/>
      <c r="N26" s="354"/>
      <c r="O26" s="355"/>
      <c r="P26" s="356"/>
      <c r="Q26" s="356"/>
      <c r="R26" s="356"/>
      <c r="S26" s="31"/>
      <c r="T26" s="31"/>
      <c r="U26" s="31"/>
      <c r="V26" s="31"/>
      <c r="W26" s="31"/>
    </row>
    <row r="27" spans="1:50" ht="4.9000000000000004" customHeight="1" thickBot="1" x14ac:dyDescent="0.4">
      <c r="G27" s="90"/>
      <c r="H27" s="360"/>
      <c r="I27" s="601"/>
      <c r="J27" s="123" t="s">
        <v>84</v>
      </c>
      <c r="K27" s="602"/>
      <c r="L27" s="123" t="s">
        <v>85</v>
      </c>
      <c r="M27" s="602"/>
      <c r="N27" s="603" t="s">
        <v>86</v>
      </c>
      <c r="O27" s="604"/>
      <c r="P27" s="356"/>
      <c r="Q27" s="356"/>
      <c r="R27" s="356"/>
      <c r="S27" s="31"/>
      <c r="T27" s="31"/>
      <c r="U27" s="31"/>
      <c r="V27" s="31"/>
      <c r="W27" s="31"/>
    </row>
    <row r="28" spans="1:50" ht="71.45" customHeight="1" x14ac:dyDescent="0.35">
      <c r="G28" s="90"/>
      <c r="H28" s="38" t="s">
        <v>9</v>
      </c>
      <c r="I28" s="37"/>
      <c r="J28" s="369"/>
      <c r="K28" s="370"/>
      <c r="L28" s="369"/>
      <c r="M28" s="370"/>
      <c r="N28" s="371"/>
      <c r="O28" s="372"/>
      <c r="P28" s="356"/>
      <c r="Q28" s="121" t="s">
        <v>9</v>
      </c>
      <c r="R28" s="122"/>
      <c r="S28" s="123" t="s">
        <v>30</v>
      </c>
      <c r="T28" s="18"/>
      <c r="U28" s="31"/>
      <c r="V28" s="31"/>
      <c r="W28" s="31"/>
    </row>
    <row r="29" spans="1:50" ht="20.25" customHeight="1" x14ac:dyDescent="0.35">
      <c r="A29" s="1" t="s">
        <v>13</v>
      </c>
      <c r="B29" s="1" t="s">
        <v>14</v>
      </c>
      <c r="C29" s="1" t="s">
        <v>15</v>
      </c>
      <c r="D29" s="1" t="s">
        <v>9</v>
      </c>
      <c r="E29" s="1" t="s">
        <v>16</v>
      </c>
      <c r="G29" s="90"/>
      <c r="H29" s="135"/>
      <c r="I29" s="136"/>
      <c r="J29" s="378"/>
      <c r="K29" s="46" t="s">
        <v>18</v>
      </c>
      <c r="L29" s="378"/>
      <c r="M29" s="46" t="s">
        <v>18</v>
      </c>
      <c r="N29" s="379"/>
      <c r="O29" s="49" t="s">
        <v>18</v>
      </c>
      <c r="P29" s="356"/>
      <c r="Q29" s="135"/>
      <c r="R29" s="136"/>
      <c r="S29" s="132"/>
      <c r="T29" s="49" t="s">
        <v>18</v>
      </c>
      <c r="U29" s="31"/>
      <c r="V29" s="31"/>
      <c r="W29" s="31"/>
    </row>
    <row r="30" spans="1:50" ht="21.6" customHeight="1" x14ac:dyDescent="0.35">
      <c r="A30" s="1" t="s">
        <v>135</v>
      </c>
      <c r="B30" s="1" t="s">
        <v>136</v>
      </c>
      <c r="C30" s="1">
        <v>0</v>
      </c>
      <c r="D30" s="1">
        <v>1</v>
      </c>
      <c r="E30" s="1" t="str">
        <f t="shared" ref="E30:E33" si="14">B30&amp;C30&amp;D30&amp;IF($A$2="Non-municipal","N",IF($A$2="Municiple","Y","error"))</f>
        <v>MeCPPn01N</v>
      </c>
      <c r="G30" s="90"/>
      <c r="H30" s="605" t="s">
        <v>22</v>
      </c>
      <c r="I30" s="606"/>
      <c r="J30" s="607">
        <v>26.01</v>
      </c>
      <c r="K30" s="608">
        <f>ROUND(J30 * (1 + VAT), 2)</f>
        <v>29.91</v>
      </c>
      <c r="L30" s="607">
        <v>49.31</v>
      </c>
      <c r="M30" s="608">
        <f>ROUND(L30 * (1 + VAT), 2)</f>
        <v>56.71</v>
      </c>
      <c r="N30" s="389">
        <v>0</v>
      </c>
      <c r="O30" s="609">
        <f>ROUND(N30 * (1 + VAT), 2)</f>
        <v>0</v>
      </c>
      <c r="P30" s="356"/>
      <c r="Q30" s="610" t="s">
        <v>22</v>
      </c>
      <c r="R30" s="611"/>
      <c r="S30" s="441">
        <v>0.6</v>
      </c>
      <c r="T30" s="612">
        <f>ROUND(S30 * (1 + VAT), 2)</f>
        <v>0.69</v>
      </c>
      <c r="U30" s="31"/>
      <c r="V30" s="31"/>
      <c r="W30" s="31"/>
    </row>
    <row r="31" spans="1:50" ht="21.6" customHeight="1" x14ac:dyDescent="0.35">
      <c r="A31" s="1" t="s">
        <v>135</v>
      </c>
      <c r="B31" s="1" t="s">
        <v>136</v>
      </c>
      <c r="C31" s="1">
        <v>0</v>
      </c>
      <c r="D31" s="1">
        <v>2</v>
      </c>
      <c r="E31" s="1" t="str">
        <f t="shared" si="14"/>
        <v>MeCPPn02N</v>
      </c>
      <c r="G31" s="90"/>
      <c r="H31" s="395" t="s">
        <v>70</v>
      </c>
      <c r="I31" s="396"/>
      <c r="J31" s="397">
        <v>23.85</v>
      </c>
      <c r="K31" s="398">
        <f>ROUND(J31 * (1 + VAT), 2)</f>
        <v>27.43</v>
      </c>
      <c r="L31" s="397">
        <v>45.24</v>
      </c>
      <c r="M31" s="398">
        <f>ROUND(L31 * (1 + VAT), 2)</f>
        <v>52.03</v>
      </c>
      <c r="N31" s="399">
        <v>0</v>
      </c>
      <c r="O31" s="400">
        <f>ROUND(N31 * (1 + VAT), 2)</f>
        <v>0</v>
      </c>
      <c r="P31" s="356"/>
      <c r="Q31" s="445" t="s">
        <v>70</v>
      </c>
      <c r="R31" s="446"/>
      <c r="S31" s="447">
        <v>0.59</v>
      </c>
      <c r="T31" s="613">
        <f>ROUND(S31 * (1 + VAT), 2)</f>
        <v>0.68</v>
      </c>
      <c r="U31" s="31"/>
      <c r="V31" s="31"/>
      <c r="W31" s="31"/>
    </row>
    <row r="32" spans="1:50" ht="21.6" customHeight="1" x14ac:dyDescent="0.35">
      <c r="A32" s="1" t="s">
        <v>135</v>
      </c>
      <c r="B32" s="1" t="s">
        <v>136</v>
      </c>
      <c r="C32" s="1">
        <v>0</v>
      </c>
      <c r="D32" s="1">
        <v>3</v>
      </c>
      <c r="E32" s="1" t="str">
        <f t="shared" si="14"/>
        <v>MeCPPn03N</v>
      </c>
      <c r="G32" s="90"/>
      <c r="H32" s="395" t="s">
        <v>71</v>
      </c>
      <c r="I32" s="396"/>
      <c r="J32" s="397">
        <v>8.52</v>
      </c>
      <c r="K32" s="398">
        <f>ROUND(J32 * (1 + VAT), 2)</f>
        <v>9.8000000000000007</v>
      </c>
      <c r="L32" s="397">
        <v>15.77</v>
      </c>
      <c r="M32" s="398">
        <f>ROUND(L32 * (1 + VAT), 2)</f>
        <v>18.14</v>
      </c>
      <c r="N32" s="407">
        <v>21.01</v>
      </c>
      <c r="O32" s="73">
        <f>ROUND(N32 * (1 + VAT), 2)</f>
        <v>24.16</v>
      </c>
      <c r="P32" s="356"/>
      <c r="Q32" s="445" t="s">
        <v>71</v>
      </c>
      <c r="R32" s="446"/>
      <c r="S32" s="447">
        <v>0.56999999999999995</v>
      </c>
      <c r="T32" s="613">
        <f>ROUND(S32 * (1 + VAT), 2)</f>
        <v>0.66</v>
      </c>
      <c r="U32" s="31"/>
      <c r="V32" s="31"/>
      <c r="W32" s="31"/>
      <c r="AC32" s="89"/>
      <c r="AD32" s="89"/>
      <c r="AE32" s="4"/>
      <c r="AF32" s="4"/>
      <c r="AG32" s="66"/>
      <c r="AH32" s="66"/>
      <c r="AI32" s="66"/>
      <c r="AJ32" s="66"/>
      <c r="AK32" s="66"/>
      <c r="AL32" s="66"/>
    </row>
    <row r="33" spans="1:38" ht="25.15" customHeight="1" thickBot="1" x14ac:dyDescent="0.4">
      <c r="A33" s="1" t="s">
        <v>135</v>
      </c>
      <c r="B33" s="1" t="s">
        <v>136</v>
      </c>
      <c r="C33" s="1">
        <v>0</v>
      </c>
      <c r="D33" s="1">
        <v>4</v>
      </c>
      <c r="E33" s="1" t="str">
        <f t="shared" si="14"/>
        <v>MeCPPn04N</v>
      </c>
      <c r="G33" s="90"/>
      <c r="H33" s="614" t="s">
        <v>72</v>
      </c>
      <c r="I33" s="415"/>
      <c r="J33" s="416">
        <v>0</v>
      </c>
      <c r="K33" s="417">
        <f>ROUND(J33 * (1 + VAT), 2)</f>
        <v>0</v>
      </c>
      <c r="L33" s="418">
        <v>0</v>
      </c>
      <c r="M33" s="419">
        <f>ROUND(L33 * (1 + VAT), 2)</f>
        <v>0</v>
      </c>
      <c r="N33" s="420">
        <v>21.01</v>
      </c>
      <c r="O33" s="83">
        <f>ROUND(N33 * (1 + VAT), 2)</f>
        <v>24.16</v>
      </c>
      <c r="P33" s="356"/>
      <c r="Q33" s="614" t="s">
        <v>72</v>
      </c>
      <c r="R33" s="415"/>
      <c r="S33" s="575">
        <v>0.53</v>
      </c>
      <c r="T33" s="615">
        <f>ROUND(S33 * (1 + VAT), 2)</f>
        <v>0.61</v>
      </c>
      <c r="U33" s="31"/>
      <c r="V33" s="31"/>
      <c r="W33" s="31"/>
      <c r="AC33" s="89"/>
      <c r="AD33" s="89"/>
      <c r="AE33" s="4"/>
      <c r="AF33" s="4"/>
      <c r="AG33" s="66"/>
      <c r="AH33" s="66"/>
      <c r="AI33" s="66"/>
      <c r="AJ33" s="66"/>
      <c r="AK33" s="66"/>
      <c r="AL33" s="66"/>
    </row>
    <row r="34" spans="1:38" ht="20.25" customHeight="1" x14ac:dyDescent="0.35">
      <c r="G34" s="90"/>
      <c r="H34" s="350" t="s">
        <v>77</v>
      </c>
      <c r="I34" s="616"/>
      <c r="J34" s="356"/>
      <c r="K34" s="356"/>
      <c r="L34" s="356"/>
      <c r="M34" s="356"/>
      <c r="N34" s="434"/>
      <c r="O34" s="351"/>
      <c r="P34" s="356"/>
      <c r="Q34" s="350" t="s">
        <v>77</v>
      </c>
      <c r="R34" s="617"/>
      <c r="S34" s="581"/>
      <c r="T34" s="351"/>
      <c r="U34" s="31"/>
      <c r="V34" s="31"/>
      <c r="W34" s="31"/>
      <c r="AC34" s="89"/>
      <c r="AD34" s="89"/>
      <c r="AE34" s="4"/>
      <c r="AF34" s="4"/>
      <c r="AG34" s="66"/>
      <c r="AH34" s="66"/>
      <c r="AI34" s="66"/>
      <c r="AJ34" s="66"/>
      <c r="AK34" s="66"/>
      <c r="AL34" s="66"/>
    </row>
    <row r="35" spans="1:38" ht="20.25" customHeight="1" thickBot="1" x14ac:dyDescent="0.4">
      <c r="G35" s="90"/>
      <c r="H35" s="31"/>
      <c r="I35" s="31"/>
      <c r="J35" s="31"/>
      <c r="K35" s="31"/>
      <c r="L35" s="31"/>
      <c r="M35" s="31"/>
      <c r="N35" s="356"/>
      <c r="O35" s="356"/>
      <c r="P35" s="356"/>
      <c r="Q35" s="356"/>
      <c r="R35" s="356"/>
      <c r="S35" s="356"/>
      <c r="T35" s="356"/>
      <c r="U35" s="356"/>
      <c r="V35" s="31"/>
      <c r="W35" s="31"/>
      <c r="X35" s="66"/>
      <c r="Y35" s="62"/>
      <c r="Z35" s="89"/>
      <c r="AA35" s="89"/>
      <c r="AB35" s="89"/>
      <c r="AC35" s="89"/>
      <c r="AD35" s="89"/>
      <c r="AE35" s="4"/>
      <c r="AF35" s="4"/>
      <c r="AG35" s="66"/>
      <c r="AH35" s="66"/>
      <c r="AI35" s="66"/>
      <c r="AJ35" s="66"/>
      <c r="AK35" s="66"/>
      <c r="AL35" s="66"/>
    </row>
    <row r="36" spans="1:38" ht="20.25" customHeight="1" x14ac:dyDescent="0.35">
      <c r="G36" s="90"/>
      <c r="H36" s="279" t="s">
        <v>27</v>
      </c>
      <c r="I36" s="24"/>
      <c r="J36" s="364" t="s">
        <v>124</v>
      </c>
      <c r="K36" s="124"/>
      <c r="L36" s="364" t="s">
        <v>53</v>
      </c>
      <c r="M36" s="18"/>
      <c r="N36" s="356"/>
      <c r="O36" s="356"/>
      <c r="P36" s="356"/>
      <c r="Q36" s="156" t="s">
        <v>36</v>
      </c>
      <c r="R36" s="157"/>
      <c r="S36" s="157"/>
      <c r="T36" s="293"/>
      <c r="U36" s="31"/>
      <c r="V36" s="31"/>
      <c r="W36" s="31"/>
      <c r="X36" s="66"/>
      <c r="Y36" s="62"/>
      <c r="Z36" s="89"/>
      <c r="AA36" s="89"/>
      <c r="AB36" s="89"/>
      <c r="AC36" s="89"/>
      <c r="AD36" s="89"/>
      <c r="AE36" s="4"/>
      <c r="AF36" s="4"/>
      <c r="AG36" s="66"/>
      <c r="AH36" s="66"/>
      <c r="AI36" s="66"/>
      <c r="AJ36" s="66"/>
      <c r="AK36" s="66"/>
      <c r="AL36" s="66"/>
    </row>
    <row r="37" spans="1:38" ht="20.25" customHeight="1" x14ac:dyDescent="0.35">
      <c r="G37" s="90"/>
      <c r="H37" s="360"/>
      <c r="I37" s="384"/>
      <c r="J37" s="433"/>
      <c r="K37" s="129"/>
      <c r="L37" s="433"/>
      <c r="M37" s="30"/>
      <c r="N37" s="356"/>
      <c r="O37" s="356"/>
      <c r="P37" s="356"/>
      <c r="Q37" s="159" t="s">
        <v>38</v>
      </c>
      <c r="R37" s="160"/>
      <c r="S37" s="161" t="s">
        <v>39</v>
      </c>
      <c r="T37" s="162"/>
      <c r="U37" s="31"/>
      <c r="V37" s="31"/>
      <c r="W37" s="31"/>
      <c r="AD37" s="89"/>
      <c r="AE37" s="4"/>
      <c r="AF37" s="4"/>
      <c r="AG37" s="66"/>
      <c r="AH37" s="66"/>
      <c r="AI37" s="66"/>
      <c r="AJ37" s="66"/>
      <c r="AK37" s="66"/>
      <c r="AL37" s="66"/>
    </row>
    <row r="38" spans="1:38" ht="20.25" customHeight="1" x14ac:dyDescent="0.35">
      <c r="A38" s="1" t="s">
        <v>13</v>
      </c>
      <c r="B38" s="1" t="s">
        <v>14</v>
      </c>
      <c r="C38" s="1" t="s">
        <v>15</v>
      </c>
      <c r="D38" s="1" t="s">
        <v>9</v>
      </c>
      <c r="E38" s="1" t="s">
        <v>16</v>
      </c>
      <c r="G38" s="90"/>
      <c r="H38" s="135"/>
      <c r="I38" s="136"/>
      <c r="J38" s="139"/>
      <c r="K38" s="138" t="s">
        <v>18</v>
      </c>
      <c r="L38" s="139"/>
      <c r="M38" s="134" t="s">
        <v>18</v>
      </c>
      <c r="N38" s="356"/>
      <c r="O38" s="356"/>
      <c r="P38" s="356"/>
      <c r="Q38" s="167"/>
      <c r="R38" s="138" t="s">
        <v>18</v>
      </c>
      <c r="S38" s="168"/>
      <c r="T38" s="134" t="s">
        <v>18</v>
      </c>
      <c r="U38" s="31"/>
      <c r="V38" s="31"/>
      <c r="W38" s="31"/>
      <c r="AD38" s="89"/>
      <c r="AE38" s="4"/>
      <c r="AF38" s="4"/>
      <c r="AG38" s="66"/>
      <c r="AH38" s="66"/>
      <c r="AI38" s="66"/>
      <c r="AJ38" s="66"/>
      <c r="AK38" s="66"/>
      <c r="AL38" s="66"/>
    </row>
    <row r="39" spans="1:38" ht="21.6" customHeight="1" thickBot="1" x14ac:dyDescent="0.4">
      <c r="A39" s="1" t="s">
        <v>135</v>
      </c>
      <c r="B39" s="1" t="s">
        <v>136</v>
      </c>
      <c r="C39" s="1">
        <v>0</v>
      </c>
      <c r="D39" s="1">
        <v>1</v>
      </c>
      <c r="E39" s="1" t="str">
        <f t="shared" ref="E39:E40" si="15">B39&amp;C39&amp;D39&amp;IF($A$2="Non-municipal","N",IF($A$2="Municiple","Y","error"))</f>
        <v>MeCPPn01N</v>
      </c>
      <c r="G39" s="90"/>
      <c r="H39" s="445" t="s">
        <v>37</v>
      </c>
      <c r="I39" s="446"/>
      <c r="J39" s="438">
        <v>298.57</v>
      </c>
      <c r="K39" s="439">
        <f>ROUND(J39 * (1 + VAT), 2)</f>
        <v>343.36</v>
      </c>
      <c r="L39" s="235">
        <v>134.56</v>
      </c>
      <c r="M39" s="236">
        <f>ROUND(L39 * (1 + VAT), 2)</f>
        <v>154.74</v>
      </c>
      <c r="N39" s="356"/>
      <c r="O39" s="356"/>
      <c r="P39" s="356"/>
      <c r="Q39" s="169">
        <v>21.03</v>
      </c>
      <c r="R39" s="471">
        <f>ROUND(Q39 * (1 + VAT), 2)</f>
        <v>24.18</v>
      </c>
      <c r="S39" s="472">
        <v>0</v>
      </c>
      <c r="T39" s="470">
        <f>ROUND(S39 * (1 + VAT), 2)</f>
        <v>0</v>
      </c>
      <c r="U39" s="31"/>
      <c r="V39" s="31"/>
      <c r="W39" s="31"/>
      <c r="AD39" s="89"/>
      <c r="AE39" s="4"/>
      <c r="AF39" s="4"/>
      <c r="AG39" s="66"/>
      <c r="AH39" s="66"/>
      <c r="AI39" s="66"/>
      <c r="AJ39" s="66"/>
      <c r="AK39" s="66"/>
      <c r="AL39" s="66"/>
    </row>
    <row r="40" spans="1:38" ht="21.6" customHeight="1" thickBot="1" x14ac:dyDescent="0.4">
      <c r="A40" s="1" t="s">
        <v>135</v>
      </c>
      <c r="B40" s="1" t="s">
        <v>136</v>
      </c>
      <c r="C40" s="1">
        <v>0</v>
      </c>
      <c r="D40" s="1">
        <v>1</v>
      </c>
      <c r="E40" s="1" t="str">
        <f t="shared" si="15"/>
        <v>MeCPPn01N</v>
      </c>
      <c r="G40" s="90"/>
      <c r="H40" s="163" t="s">
        <v>40</v>
      </c>
      <c r="I40" s="570"/>
      <c r="J40" s="449">
        <v>5850.83</v>
      </c>
      <c r="K40" s="297">
        <f>ROUND(J40 * (1 + VAT), 2)</f>
        <v>6728.45</v>
      </c>
      <c r="L40" s="227">
        <v>186.85</v>
      </c>
      <c r="M40" s="228">
        <f>ROUND(L40 * (1 + VAT), 2)</f>
        <v>214.88</v>
      </c>
      <c r="N40" s="356"/>
      <c r="O40" s="356"/>
      <c r="P40" s="356"/>
      <c r="Q40" s="356"/>
      <c r="R40" s="356"/>
      <c r="S40" s="356"/>
      <c r="T40" s="356"/>
      <c r="U40" s="31"/>
      <c r="V40" s="31"/>
      <c r="W40" s="31"/>
      <c r="AD40" s="89"/>
      <c r="AE40" s="4"/>
      <c r="AF40" s="4"/>
      <c r="AG40" s="66"/>
      <c r="AH40" s="66"/>
      <c r="AI40" s="66"/>
      <c r="AJ40" s="66"/>
      <c r="AK40" s="66"/>
      <c r="AL40" s="66"/>
    </row>
    <row r="41" spans="1:38" ht="20.25" customHeight="1" thickBot="1" x14ac:dyDescent="0.4">
      <c r="G41" s="90"/>
      <c r="H41" s="31"/>
      <c r="I41" s="31"/>
      <c r="J41" s="31"/>
      <c r="K41" s="31"/>
      <c r="L41" s="31"/>
      <c r="M41" s="31"/>
      <c r="N41" s="356"/>
      <c r="O41" s="356"/>
      <c r="P41" s="356"/>
      <c r="Q41" s="356"/>
      <c r="R41" s="356"/>
      <c r="S41" s="31"/>
      <c r="T41" s="31"/>
      <c r="U41" s="31"/>
      <c r="V41" s="31"/>
      <c r="W41" s="31"/>
      <c r="AD41" s="89"/>
      <c r="AE41" s="4"/>
      <c r="AF41" s="4"/>
      <c r="AG41" s="66"/>
      <c r="AH41" s="66"/>
      <c r="AI41" s="66"/>
      <c r="AJ41" s="66"/>
      <c r="AK41" s="66"/>
      <c r="AL41" s="66"/>
    </row>
    <row r="42" spans="1:38" ht="72.75" customHeight="1" x14ac:dyDescent="0.35">
      <c r="H42" s="17" t="s">
        <v>104</v>
      </c>
      <c r="I42" s="124"/>
      <c r="J42" s="364" t="s">
        <v>105</v>
      </c>
      <c r="K42" s="18"/>
      <c r="L42" s="31"/>
      <c r="M42" s="31"/>
      <c r="N42" s="356"/>
      <c r="O42" s="356"/>
      <c r="P42" s="356"/>
      <c r="Q42" s="356"/>
      <c r="R42" s="356"/>
      <c r="S42" s="31"/>
      <c r="T42" s="31"/>
      <c r="U42" s="127"/>
      <c r="V42" s="31"/>
      <c r="W42" s="31"/>
      <c r="AB42" s="89"/>
      <c r="AC42" s="4"/>
      <c r="AD42" s="4"/>
      <c r="AE42" s="66"/>
      <c r="AF42" s="66"/>
      <c r="AG42" s="66"/>
      <c r="AH42" s="66"/>
      <c r="AI42" s="66"/>
      <c r="AJ42" s="66"/>
    </row>
    <row r="43" spans="1:38" ht="17.45" customHeight="1" x14ac:dyDescent="0.35">
      <c r="H43" s="29"/>
      <c r="I43" s="129"/>
      <c r="J43" s="433"/>
      <c r="K43" s="30"/>
      <c r="L43" s="459"/>
      <c r="M43" s="580"/>
      <c r="N43" s="356"/>
      <c r="O43" s="356"/>
      <c r="P43" s="356"/>
      <c r="Q43" s="356"/>
      <c r="R43" s="356"/>
      <c r="S43" s="31"/>
      <c r="T43" s="31"/>
      <c r="U43" s="127"/>
      <c r="V43" s="31"/>
      <c r="W43" s="31"/>
      <c r="AB43" s="89"/>
      <c r="AC43" s="4"/>
      <c r="AD43" s="4"/>
      <c r="AE43" s="66"/>
      <c r="AF43" s="66"/>
      <c r="AG43" s="66"/>
      <c r="AH43" s="66"/>
      <c r="AI43" s="66"/>
      <c r="AJ43" s="66"/>
    </row>
    <row r="44" spans="1:38" ht="18.600000000000001" customHeight="1" x14ac:dyDescent="0.35">
      <c r="H44" s="29"/>
      <c r="I44" s="129"/>
      <c r="J44" s="161"/>
      <c r="K44" s="162"/>
      <c r="L44" s="31"/>
      <c r="M44" s="31"/>
      <c r="N44" s="356"/>
      <c r="O44" s="356"/>
      <c r="P44" s="31"/>
      <c r="Q44" s="356"/>
      <c r="R44" s="356"/>
      <c r="S44" s="31"/>
      <c r="T44" s="31"/>
      <c r="U44" s="127"/>
      <c r="V44" s="31"/>
      <c r="W44" s="31"/>
      <c r="X44" s="465"/>
      <c r="Y44" s="465"/>
      <c r="Z44" s="465"/>
      <c r="AA44" s="465"/>
      <c r="AB44" s="89"/>
      <c r="AC44" s="4"/>
      <c r="AD44" s="4"/>
      <c r="AE44" s="66"/>
      <c r="AF44" s="66"/>
      <c r="AG44" s="66"/>
      <c r="AH44" s="66"/>
      <c r="AI44" s="66"/>
      <c r="AJ44" s="66"/>
    </row>
    <row r="45" spans="1:38" ht="16.5" customHeight="1" x14ac:dyDescent="0.35">
      <c r="A45" s="1" t="s">
        <v>13</v>
      </c>
      <c r="B45" s="1" t="s">
        <v>14</v>
      </c>
      <c r="C45" s="1" t="s">
        <v>15</v>
      </c>
      <c r="D45" s="1" t="s">
        <v>9</v>
      </c>
      <c r="E45" s="1" t="s">
        <v>16</v>
      </c>
      <c r="H45" s="466"/>
      <c r="I45" s="138" t="s">
        <v>18</v>
      </c>
      <c r="J45" s="585"/>
      <c r="K45" s="134" t="s">
        <v>18</v>
      </c>
      <c r="L45" s="31"/>
      <c r="M45" s="31"/>
      <c r="N45" s="31"/>
      <c r="O45" s="31"/>
      <c r="P45" s="356"/>
      <c r="Q45" s="356"/>
      <c r="R45" s="356"/>
      <c r="S45" s="31"/>
      <c r="T45" s="31"/>
      <c r="U45" s="31"/>
      <c r="V45" s="31"/>
      <c r="W45" s="31"/>
    </row>
    <row r="46" spans="1:38" ht="21.6" customHeight="1" thickBot="1" x14ac:dyDescent="0.4">
      <c r="A46" s="1" t="s">
        <v>135</v>
      </c>
      <c r="B46" s="1" t="s">
        <v>136</v>
      </c>
      <c r="C46" s="1">
        <v>0</v>
      </c>
      <c r="D46" s="1">
        <v>1</v>
      </c>
      <c r="E46" s="1" t="str">
        <f t="shared" ref="E46" si="16">B46&amp;C46&amp;D46&amp;IF($A$2="Non-municipal","N",IF($A$2="Municiple","Y","error"))</f>
        <v>MeCPPn01N</v>
      </c>
      <c r="H46" s="169">
        <v>11.63</v>
      </c>
      <c r="I46" s="468">
        <f>ROUND(H46 * (1 + VAT), 2)</f>
        <v>13.37</v>
      </c>
      <c r="J46" s="587">
        <v>5.69</v>
      </c>
      <c r="K46" s="619">
        <f>ROUND(J46 * (1 + VAT), 2)</f>
        <v>6.54</v>
      </c>
      <c r="L46" s="31"/>
      <c r="M46" s="356"/>
      <c r="N46" s="356"/>
      <c r="O46" s="356"/>
      <c r="P46" s="31"/>
      <c r="Q46" s="31"/>
      <c r="R46" s="31"/>
      <c r="S46" s="31"/>
      <c r="T46" s="31"/>
      <c r="U46" s="31"/>
      <c r="V46" s="31"/>
      <c r="W46" s="31"/>
    </row>
    <row r="47" spans="1:38" ht="14.25" customHeight="1" x14ac:dyDescent="0.35">
      <c r="G47" s="90"/>
      <c r="H47" s="31"/>
      <c r="I47" s="31"/>
      <c r="J47" s="31"/>
      <c r="K47" s="31"/>
      <c r="L47" s="31"/>
      <c r="M47" s="31"/>
      <c r="N47" s="356"/>
      <c r="O47" s="620"/>
      <c r="P47" s="356"/>
      <c r="Q47" s="356"/>
      <c r="R47" s="356"/>
      <c r="S47" s="31"/>
      <c r="T47" s="31"/>
      <c r="U47" s="31"/>
      <c r="V47" s="31"/>
      <c r="W47" s="31"/>
    </row>
    <row r="48" spans="1:38" ht="20.25" customHeight="1" x14ac:dyDescent="0.3">
      <c r="G48" s="90"/>
      <c r="H48" s="196"/>
      <c r="I48" s="196"/>
      <c r="J48" s="196"/>
      <c r="K48" s="196"/>
      <c r="L48" s="196"/>
      <c r="M48" s="196"/>
      <c r="N48" s="589"/>
      <c r="O48" s="589"/>
      <c r="P48" s="589"/>
      <c r="Q48" s="589"/>
      <c r="R48" s="589"/>
      <c r="S48" s="196"/>
      <c r="T48" s="196"/>
      <c r="U48" s="196"/>
      <c r="V48" s="196"/>
      <c r="W48" s="196"/>
    </row>
    <row r="49" spans="7:38" ht="20.25" customHeight="1" x14ac:dyDescent="0.3">
      <c r="G49" s="90"/>
      <c r="H49" s="621"/>
      <c r="I49" s="196"/>
      <c r="J49" s="196"/>
      <c r="K49" s="196"/>
      <c r="L49" s="621"/>
      <c r="M49" s="196"/>
      <c r="N49" s="196"/>
      <c r="O49" s="196"/>
      <c r="P49" s="589"/>
      <c r="Q49" s="589"/>
      <c r="R49" s="589"/>
      <c r="S49" s="196"/>
      <c r="T49" s="196"/>
      <c r="U49" s="196"/>
      <c r="V49" s="196"/>
      <c r="W49" s="196"/>
    </row>
    <row r="50" spans="7:38" ht="20.25" customHeight="1" x14ac:dyDescent="0.3">
      <c r="H50" s="196"/>
      <c r="I50" s="196"/>
      <c r="J50" s="196"/>
      <c r="K50" s="196"/>
      <c r="L50" s="196"/>
      <c r="M50" s="196"/>
      <c r="N50" s="196"/>
      <c r="O50" s="196"/>
      <c r="P50" s="589"/>
      <c r="Q50" s="589"/>
      <c r="R50" s="589"/>
      <c r="S50" s="196"/>
      <c r="T50" s="196"/>
      <c r="U50" s="196"/>
      <c r="V50" s="196"/>
      <c r="W50" s="196"/>
      <c r="AC50" s="89"/>
      <c r="AD50" s="89"/>
      <c r="AE50" s="4"/>
      <c r="AF50" s="4"/>
      <c r="AG50" s="66"/>
      <c r="AH50" s="66"/>
      <c r="AI50" s="66"/>
      <c r="AJ50" s="66"/>
      <c r="AK50" s="66"/>
      <c r="AL50" s="66"/>
    </row>
    <row r="51" spans="7:38" ht="20.25" customHeight="1" x14ac:dyDescent="0.3">
      <c r="H51" s="196"/>
      <c r="I51" s="196"/>
      <c r="J51" s="196"/>
      <c r="K51" s="196"/>
      <c r="L51" s="196"/>
      <c r="M51" s="196"/>
      <c r="N51" s="196"/>
      <c r="O51" s="196"/>
      <c r="P51" s="589"/>
      <c r="Q51" s="589"/>
      <c r="R51" s="589"/>
      <c r="S51" s="196"/>
      <c r="T51" s="196"/>
      <c r="U51" s="196"/>
      <c r="V51" s="196"/>
      <c r="W51" s="196"/>
      <c r="AC51" s="89"/>
      <c r="AD51" s="89"/>
      <c r="AE51" s="4"/>
      <c r="AF51" s="4"/>
      <c r="AG51" s="66"/>
      <c r="AH51" s="66"/>
      <c r="AI51" s="66"/>
      <c r="AJ51" s="66"/>
      <c r="AK51" s="66"/>
      <c r="AL51" s="66"/>
    </row>
    <row r="52" spans="7:38" ht="20.25" customHeight="1" x14ac:dyDescent="0.2">
      <c r="N52" s="4"/>
      <c r="O52" s="4"/>
      <c r="R52" s="622"/>
      <c r="X52" s="66"/>
      <c r="Y52" s="62"/>
      <c r="Z52" s="89"/>
      <c r="AA52" s="89"/>
      <c r="AB52" s="89"/>
      <c r="AC52" s="89"/>
      <c r="AD52" s="89"/>
      <c r="AE52" s="4"/>
      <c r="AF52" s="4"/>
      <c r="AG52" s="66"/>
      <c r="AH52" s="66"/>
      <c r="AI52" s="66"/>
      <c r="AJ52" s="66"/>
      <c r="AK52" s="66"/>
      <c r="AL52" s="66"/>
    </row>
    <row r="53" spans="7:38" ht="20.25" customHeight="1" x14ac:dyDescent="0.2">
      <c r="N53" s="4"/>
      <c r="O53" s="4"/>
      <c r="R53" s="622"/>
      <c r="X53" s="66"/>
      <c r="Y53" s="62"/>
      <c r="Z53" s="89"/>
      <c r="AA53" s="89"/>
      <c r="AB53" s="89"/>
      <c r="AC53" s="89"/>
      <c r="AD53" s="89"/>
      <c r="AE53" s="4"/>
      <c r="AF53" s="4"/>
      <c r="AG53" s="66"/>
      <c r="AH53" s="66"/>
      <c r="AI53" s="66"/>
      <c r="AJ53" s="66"/>
      <c r="AK53" s="66"/>
      <c r="AL53" s="66"/>
    </row>
    <row r="54" spans="7:38" ht="20.25" customHeight="1" x14ac:dyDescent="0.2">
      <c r="N54" s="4"/>
      <c r="O54" s="4"/>
      <c r="P54" s="623"/>
      <c r="Q54" s="622"/>
      <c r="R54" s="622"/>
      <c r="X54" s="66"/>
      <c r="Y54" s="62"/>
      <c r="Z54" s="89"/>
      <c r="AA54" s="89"/>
      <c r="AB54" s="89"/>
      <c r="AC54" s="89"/>
      <c r="AD54" s="89"/>
      <c r="AE54" s="4"/>
      <c r="AF54" s="4"/>
      <c r="AG54" s="66"/>
      <c r="AH54" s="66"/>
      <c r="AI54" s="66"/>
      <c r="AJ54" s="66"/>
      <c r="AK54" s="66"/>
      <c r="AL54" s="66"/>
    </row>
    <row r="55" spans="7:38" ht="20.25" customHeight="1" x14ac:dyDescent="0.2">
      <c r="G55" s="90"/>
      <c r="O55" s="623"/>
      <c r="P55" s="623"/>
      <c r="Q55" s="622"/>
      <c r="R55" s="622"/>
      <c r="AD55" s="89"/>
      <c r="AE55" s="4"/>
      <c r="AF55" s="4"/>
      <c r="AG55" s="66"/>
      <c r="AH55" s="66"/>
      <c r="AI55" s="66"/>
      <c r="AJ55" s="66"/>
      <c r="AK55" s="66"/>
      <c r="AL55" s="66"/>
    </row>
    <row r="56" spans="7:38" ht="20.25" customHeight="1" x14ac:dyDescent="0.2">
      <c r="G56" s="90"/>
      <c r="O56" s="623"/>
      <c r="AD56" s="89"/>
      <c r="AE56" s="4"/>
      <c r="AF56" s="4"/>
      <c r="AG56" s="66"/>
      <c r="AH56" s="66"/>
      <c r="AI56" s="66"/>
      <c r="AJ56" s="66"/>
      <c r="AK56" s="66"/>
      <c r="AL56" s="66"/>
    </row>
    <row r="57" spans="7:38" ht="20.25" customHeight="1" x14ac:dyDescent="0.2">
      <c r="G57" s="90"/>
      <c r="P57" s="1"/>
      <c r="Q57" s="1"/>
      <c r="R57" s="1"/>
      <c r="AD57" s="89"/>
      <c r="AE57" s="4"/>
      <c r="AF57" s="4"/>
      <c r="AG57" s="66"/>
      <c r="AH57" s="66"/>
      <c r="AI57" s="66"/>
      <c r="AJ57" s="66"/>
      <c r="AK57" s="66"/>
      <c r="AL57" s="66"/>
    </row>
    <row r="58" spans="7:38" ht="20.25" customHeight="1" x14ac:dyDescent="0.2">
      <c r="G58" s="90"/>
      <c r="AD58" s="89"/>
      <c r="AE58" s="4"/>
      <c r="AF58" s="4"/>
      <c r="AG58" s="66"/>
      <c r="AH58" s="66"/>
      <c r="AI58" s="66"/>
      <c r="AJ58" s="66"/>
      <c r="AK58" s="66"/>
      <c r="AL58" s="66"/>
    </row>
    <row r="59" spans="7:38" ht="29.1" customHeight="1" x14ac:dyDescent="0.2">
      <c r="G59" s="90"/>
      <c r="P59" s="1"/>
      <c r="Q59" s="1"/>
      <c r="R59" s="1"/>
      <c r="AD59" s="89"/>
      <c r="AE59" s="4"/>
      <c r="AF59" s="4"/>
      <c r="AG59" s="66"/>
      <c r="AH59" s="66"/>
      <c r="AI59" s="66"/>
      <c r="AJ59" s="66"/>
      <c r="AK59" s="66"/>
      <c r="AL59" s="66"/>
    </row>
    <row r="60" spans="7:38" ht="29.1" customHeight="1" x14ac:dyDescent="0.2">
      <c r="G60" s="90"/>
      <c r="P60" s="1"/>
      <c r="Q60" s="1"/>
      <c r="R60" s="1"/>
      <c r="AD60" s="89"/>
      <c r="AE60" s="4"/>
      <c r="AF60" s="4"/>
      <c r="AG60" s="66"/>
      <c r="AH60" s="66"/>
      <c r="AI60" s="66"/>
      <c r="AJ60" s="66"/>
      <c r="AK60" s="66"/>
      <c r="AL60" s="66"/>
    </row>
    <row r="61" spans="7:38" ht="20.25" customHeight="1" x14ac:dyDescent="0.2">
      <c r="G61" s="90"/>
      <c r="P61" s="1"/>
      <c r="Q61" s="1"/>
      <c r="R61" s="1"/>
      <c r="AD61" s="89"/>
      <c r="AE61" s="4"/>
      <c r="AF61" s="4"/>
      <c r="AG61" s="66"/>
      <c r="AH61" s="66"/>
      <c r="AI61" s="66"/>
      <c r="AJ61" s="66"/>
      <c r="AK61" s="66"/>
      <c r="AL61" s="66"/>
    </row>
    <row r="62" spans="7:38" ht="20.25" customHeight="1" x14ac:dyDescent="0.2">
      <c r="G62" s="90"/>
      <c r="P62" s="1"/>
      <c r="Q62" s="1"/>
      <c r="R62" s="1"/>
      <c r="AD62" s="89"/>
      <c r="AE62" s="4"/>
      <c r="AF62" s="4"/>
      <c r="AG62" s="66"/>
      <c r="AH62" s="66"/>
      <c r="AI62" s="66"/>
      <c r="AJ62" s="66"/>
      <c r="AK62" s="66"/>
      <c r="AL62" s="66"/>
    </row>
    <row r="63" spans="7:38" ht="20.25" customHeight="1" x14ac:dyDescent="0.2">
      <c r="G63" s="90"/>
    </row>
    <row r="64" spans="7:38" ht="20.25" customHeight="1" x14ac:dyDescent="0.2">
      <c r="G64" s="90"/>
    </row>
    <row r="65" spans="7:7" ht="20.25" customHeight="1" x14ac:dyDescent="0.2">
      <c r="G65" s="90"/>
    </row>
    <row r="66" spans="7:7" ht="16.5" customHeight="1" x14ac:dyDescent="0.2">
      <c r="G66" s="90"/>
    </row>
    <row r="67" spans="7:7" ht="21.95" customHeight="1" x14ac:dyDescent="0.2">
      <c r="G67" s="90"/>
    </row>
    <row r="68" spans="7:7" ht="15" customHeight="1" x14ac:dyDescent="0.2"/>
    <row r="69" spans="7:7" ht="18.399999999999999" customHeight="1" x14ac:dyDescent="0.2"/>
    <row r="71" spans="7:7" ht="20.25" customHeight="1" x14ac:dyDescent="0.2"/>
    <row r="72" spans="7:7" ht="20.25" customHeight="1" x14ac:dyDescent="0.2"/>
    <row r="73" spans="7:7" ht="20.25" customHeight="1" x14ac:dyDescent="0.2"/>
    <row r="74" spans="7:7" ht="20.25" customHeight="1" x14ac:dyDescent="0.2"/>
  </sheetData>
  <mergeCells count="52">
    <mergeCell ref="H38:I38"/>
    <mergeCell ref="H39:I39"/>
    <mergeCell ref="H40:I40"/>
    <mergeCell ref="H42:I44"/>
    <mergeCell ref="J42:K43"/>
    <mergeCell ref="J44:K44"/>
    <mergeCell ref="H32:I32"/>
    <mergeCell ref="Q32:R32"/>
    <mergeCell ref="H33:I33"/>
    <mergeCell ref="Q33:R33"/>
    <mergeCell ref="H36:I36"/>
    <mergeCell ref="J36:K37"/>
    <mergeCell ref="L36:M37"/>
    <mergeCell ref="Q36:T36"/>
    <mergeCell ref="Q37:R37"/>
    <mergeCell ref="S37:T37"/>
    <mergeCell ref="Q28:R29"/>
    <mergeCell ref="S28:T28"/>
    <mergeCell ref="H30:I30"/>
    <mergeCell ref="Q30:R30"/>
    <mergeCell ref="H31:I31"/>
    <mergeCell ref="Q31:R31"/>
    <mergeCell ref="H12:H15"/>
    <mergeCell ref="H16:H19"/>
    <mergeCell ref="H20:H23"/>
    <mergeCell ref="H26:O26"/>
    <mergeCell ref="J27:K28"/>
    <mergeCell ref="L27:M28"/>
    <mergeCell ref="N27:O28"/>
    <mergeCell ref="H28:I29"/>
    <mergeCell ref="X6:Y6"/>
    <mergeCell ref="Z6:AA6"/>
    <mergeCell ref="AB6:AC6"/>
    <mergeCell ref="AD6:AE6"/>
    <mergeCell ref="AF6:AG6"/>
    <mergeCell ref="H8:H11"/>
    <mergeCell ref="L6:M6"/>
    <mergeCell ref="N6:O6"/>
    <mergeCell ref="P6:Q6"/>
    <mergeCell ref="R6:S6"/>
    <mergeCell ref="T6:U6"/>
    <mergeCell ref="V6:W6"/>
    <mergeCell ref="G2:AI2"/>
    <mergeCell ref="J4:U4"/>
    <mergeCell ref="V4:AG4"/>
    <mergeCell ref="AH4:AI6"/>
    <mergeCell ref="H5:H7"/>
    <mergeCell ref="J5:O5"/>
    <mergeCell ref="P5:U5"/>
    <mergeCell ref="V5:AA5"/>
    <mergeCell ref="AB5:AG5"/>
    <mergeCell ref="J6:K6"/>
  </mergeCells>
  <conditionalFormatting sqref="AK8:AK9 Y35:Y36 Y52:Y54 Y24:Y25 AK13:AK23">
    <cfRule type="cellIs" dxfId="1" priority="1" stopIfTrue="1" operator="equal">
      <formula>"check"</formula>
    </cfRule>
  </conditionalFormatting>
  <conditionalFormatting sqref="AM8 AM12 AM16 AM20">
    <cfRule type="cellIs" dxfId="0" priority="2" stopIfTrue="1" operator="notEqual">
      <formula>0</formula>
    </cfRule>
  </conditionalFormatting>
  <hyperlinks>
    <hyperlink ref="G1" location="Menu!A1" display="Back to menu"/>
  </hyperlinks>
  <printOptions horizontalCentered="1"/>
  <pageMargins left="0.19685039370078741" right="0.19685039370078741" top="0.39370078740157483" bottom="0.19685039370078741" header="0.51181102362204722" footer="0.11811023622047245"/>
  <pageSetup paperSize="9" scale="5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Ruraflex 8h for 50dy CPP</vt:lpstr>
      <vt:lpstr>Ruraflex 16h for 25dy CPP</vt:lpstr>
      <vt:lpstr>Ruraflex Gen 8h for 50dy CPP</vt:lpstr>
      <vt:lpstr>Ruraflex Gen 16h for 25dy CPP</vt:lpstr>
      <vt:lpstr>Megaflex Gen 8h for 50dy CPP</vt:lpstr>
      <vt:lpstr>Megaflex Gen 16h for 25dy CPP</vt:lpstr>
      <vt:lpstr>Miniflex 8hrs for 50day CPP</vt:lpstr>
      <vt:lpstr>Miniflex 16hrs for 25day CPP</vt:lpstr>
      <vt:lpstr>Megaflex 8hrs for 50day CPP</vt:lpstr>
      <vt:lpstr>Megaflex 16hrs for 25day CPP</vt:lpstr>
      <vt:lpstr>'Megaflex 16hrs for 25day CPP'!Print_Area</vt:lpstr>
      <vt:lpstr>'Megaflex 8hrs for 50day CPP'!Print_Area</vt:lpstr>
      <vt:lpstr>'Megaflex Gen 16h for 25dy CPP'!Print_Area</vt:lpstr>
      <vt:lpstr>'Megaflex Gen 8h for 50dy CPP'!Print_Area</vt:lpstr>
      <vt:lpstr>'Miniflex 16hrs for 25day CPP'!Print_Area</vt:lpstr>
      <vt:lpstr>'Miniflex 8hrs for 50day CPP'!Print_Area</vt:lpstr>
      <vt:lpstr>'Ruraflex 16h for 25dy CPP'!Print_Area</vt:lpstr>
      <vt:lpstr>'Ruraflex 8h for 50dy CPP'!Print_Area</vt:lpstr>
      <vt:lpstr>'Ruraflex Gen 16h for 25dy CPP'!Print_Area</vt:lpstr>
      <vt:lpstr>'Ruraflex Gen 8h for 50dy CPP'!Print_Area</vt:lpstr>
    </vt:vector>
  </TitlesOfParts>
  <Company>Eskom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Mondli Radebe</dc:creator>
  <cp:lastModifiedBy>Mondli Radebe</cp:lastModifiedBy>
  <dcterms:created xsi:type="dcterms:W3CDTF">2022-03-22T10:03:55Z</dcterms:created>
  <dcterms:modified xsi:type="dcterms:W3CDTF">2022-03-22T10:21:42Z</dcterms:modified>
</cp:coreProperties>
</file>